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00" windowHeight="6036" activeTab="0"/>
  </bookViews>
  <sheets>
    <sheet name="Table 1.2" sheetId="1" r:id="rId1"/>
  </sheets>
  <definedNames>
    <definedName name="_xlnm.Print_Area" localSheetId="0">'Table 1.2'!$B$8:$BR$51</definedName>
    <definedName name="_xlnm.Print_Titles" localSheetId="0">'Table 1.2'!$A:$A,'Table 1.2'!$5:$7</definedName>
  </definedNames>
  <calcPr fullCalcOnLoad="1"/>
</workbook>
</file>

<file path=xl/sharedStrings.xml><?xml version="1.0" encoding="utf-8"?>
<sst xmlns="http://schemas.openxmlformats.org/spreadsheetml/2006/main" count="157" uniqueCount="115">
  <si>
    <t>Table 1.2—SUMMARY OF RECEIPTS, OUTLAYS, AND SURPLUSES OR DEFICITS (–) AS PERCENTAGES OF GDP: 1930–2018</t>
  </si>
  <si>
    <t>Year</t>
  </si>
  <si>
    <t>GDP (in billions of dollars)</t>
  </si>
  <si>
    <t>Total</t>
  </si>
  <si>
    <t>On-Budget</t>
  </si>
  <si>
    <t>Off-Budget</t>
  </si>
  <si>
    <t>Receipts</t>
  </si>
  <si>
    <t>Outlays</t>
  </si>
  <si>
    <t>Surplus or Deficit (–)</t>
  </si>
  <si>
    <t>1930</t>
  </si>
  <si>
    <t>..........</t>
  </si>
  <si>
    <t>1931</t>
  </si>
  <si>
    <t>1932</t>
  </si>
  <si>
    <t>1933</t>
  </si>
  <si>
    <t>1934</t>
  </si>
  <si>
    <t>1935</t>
  </si>
  <si>
    <t>1936</t>
  </si>
  <si>
    <t>1937</t>
  </si>
  <si>
    <t>−*</t>
  </si>
  <si>
    <t>1938</t>
  </si>
  <si>
    <t>1939</t>
  </si>
  <si>
    <t>1940</t>
  </si>
  <si>
    <t>1941</t>
  </si>
  <si>
    <t>*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</si>
  <si>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</si>
  <si>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</si>
  <si>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</si>
  <si>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</si>
  <si>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</si>
  <si>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</si>
  <si>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</si>
  <si>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</si>
  <si>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</si>
  <si>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</si>
  <si>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</si>
  <si>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</si>
  <si>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</si>
  <si>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</si>
  <si>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</si>
  <si>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</si>
  <si>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</si>
  <si>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</si>
  <si>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</si>
  <si>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</si>
  <si>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</si>
  <si>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</si>
  <si>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</si>
  <si>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</si>
  <si>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</si>
  <si>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</si>
  <si>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</si>
  <si>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</si>
  <si>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</si>
  <si>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</si>
  <si>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</si>
  <si>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</si>
  <si>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</si>
  <si>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</si>
  <si>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</si>
  <si>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</si>
  <si>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</si>
  <si>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</si>
  <si>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</si>
  <si>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</si>
  <si>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</si>
  <si>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</si>
  <si>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</si>
  <si>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</si>
  <si>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</si>
  <si>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</si>
  <si>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</si>
  <si>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</si>
  <si>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</si>
  <si>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</si>
  <si>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</si>
  <si>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</si>
  <si>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</si>
  <si>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</si>
  <si>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</si>
  <si>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</si>
  <si>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</si>
  <si>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</si>
  <si>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</si>
  <si>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</si>
  <si>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</si>
  <si>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</si>
  <si>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</si>
  <si>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</si>
  <si>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</si>
  <si>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</si>
  <si>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</si>
  <si>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</si>
  <si>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</si>
  <si>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</si>
  <si>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</si>
  <si>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</si>
  <si>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 estimate</t>
  </si>
  <si>
    <t>2014 estimate</t>
  </si>
  <si>
    <t>2015 estimate</t>
  </si>
  <si>
    <t>2016 estimate</t>
  </si>
  <si>
    <t>2017 estimate</t>
  </si>
  <si>
    <t>2018 estimate</t>
  </si>
  <si>
    <t>* 0.05 percent or less.</t>
  </si>
  <si>
    <t>Note: Budget figures prior to 1933 are based on the "Administrative Budget" concepts rather than the "Unified Budget" concepts.</t>
  </si>
  <si>
    <t>Calculated by Just Facts</t>
  </si>
  <si>
    <t>Deficit (% of GDP)</t>
  </si>
  <si>
    <t xml:space="preserve">2009 Deficit Comparator </t>
  </si>
  <si>
    <t>Dataset: "Table 1.2—Summary of Receipts, Outlays, and Surpluses or Deficits (-) as Percentages of GDP: 1930–2018." White House Office of Management and Budget. Accessed 8/13/2013 10:33 AM at http://www.whitehouse.gov/sites/default/files/omb/budget/fy2014/assets/hist01z2.xls</t>
  </si>
  <si>
    <t>2009 / Average from 1947-2008</t>
  </si>
  <si>
    <t>† Report: "Fiscal Year 2014 Mid-Session Review." White House Office of Management and Budget, July 8, 2013. http://www.whitehouse.gov/sites/default/files/omb/budget/fy2014/assets/14msr.pdf</t>
  </si>
  <si>
    <t>Page 1: "The 2013 deficit is now projected to be $759 billion, $214 billion lower than the $973 billion deficit projected in the Budget. As a percentage of gross domestic product (GDP), the 2013 deficit is now projected to equal 4.7 percent, down from the 6.0 percent projected in the Budget."</t>
  </si>
  <si>
    <t>Latest 2013 projection† / Average from 1993-2012</t>
  </si>
  <si>
    <t>Latest 2013 projection† / Average from 1973-2012</t>
  </si>
  <si>
    <t>Latest 2013 projection† / Average from 1953-2012</t>
  </si>
  <si>
    <t>Data and calculations for "Debt versus deficit: Obama's bait and switch"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</si>
</sst>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0000000000000%"/>
    <numFmt numFmtId="170" formatCode="0.0%"/>
    <numFmt numFmtId="171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8" fontId="2" fillId="0" borderId="1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horizontal="right" wrapText="1"/>
      <protection/>
    </xf>
    <xf numFmtId="0" fontId="2" fillId="33" borderId="0" xfId="0" applyFont="1" applyFill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70" fontId="2" fillId="33" borderId="10" xfId="0" applyNumberFormat="1" applyFont="1" applyFill="1" applyBorder="1" applyAlignment="1" applyProtection="1">
      <alignment horizontal="right" wrapText="1"/>
      <protection/>
    </xf>
    <xf numFmtId="170" fontId="2" fillId="0" borderId="10" xfId="0" applyNumberFormat="1" applyFont="1" applyFill="1" applyBorder="1" applyAlignment="1" applyProtection="1">
      <alignment horizontal="right" wrapText="1"/>
      <protection/>
    </xf>
    <xf numFmtId="170" fontId="0" fillId="0" borderId="0" xfId="0" applyNumberFormat="1" applyAlignment="1">
      <alignment/>
    </xf>
    <xf numFmtId="170" fontId="3" fillId="0" borderId="14" xfId="0" applyNumberFormat="1" applyFont="1" applyBorder="1" applyAlignment="1" applyProtection="1">
      <alignment horizontal="center" vertical="center" wrapText="1"/>
      <protection/>
    </xf>
    <xf numFmtId="17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168" fontId="2" fillId="0" borderId="0" xfId="0" applyNumberFormat="1" applyFont="1" applyBorder="1" applyAlignment="1" applyProtection="1">
      <alignment horizontal="right" wrapText="1"/>
      <protection/>
    </xf>
    <xf numFmtId="17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1" fontId="2" fillId="33" borderId="0" xfId="0" applyNumberFormat="1" applyFont="1" applyFill="1" applyBorder="1" applyAlignment="1" applyProtection="1">
      <alignment horizontal="right" vertical="center" wrapText="1"/>
      <protection/>
    </xf>
    <xf numFmtId="170" fontId="2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1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170" fontId="2" fillId="0" borderId="21" xfId="0" applyNumberFormat="1" applyFont="1" applyFill="1" applyBorder="1" applyAlignment="1" applyProtection="1">
      <alignment horizontal="right" wrapText="1"/>
      <protection/>
    </xf>
    <xf numFmtId="168" fontId="2" fillId="33" borderId="0" xfId="0" applyNumberFormat="1" applyFont="1" applyFill="1" applyBorder="1" applyAlignment="1" applyProtection="1">
      <alignment horizontal="right" vertical="center" wrapText="1"/>
      <protection/>
    </xf>
    <xf numFmtId="168" fontId="2" fillId="33" borderId="0" xfId="0" applyNumberFormat="1" applyFont="1" applyFill="1" applyBorder="1" applyAlignment="1" applyProtection="1">
      <alignment horizontal="right" wrapText="1"/>
      <protection/>
    </xf>
    <xf numFmtId="0" fontId="32" fillId="0" borderId="0" xfId="53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debt-versus-deficit-obamas-bait-and-swit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defaultGridColor="0" zoomScalePageLayoutView="0" colorId="22" workbookViewId="0" topLeftCell="A1">
      <pane xSplit="1" topLeftCell="B1" activePane="topRight" state="frozen"/>
      <selection pane="topLeft" activeCell="A1" sqref="A1"/>
      <selection pane="topRight" activeCell="G7" sqref="G7"/>
    </sheetView>
  </sheetViews>
  <sheetFormatPr defaultColWidth="9.140625" defaultRowHeight="12.75"/>
  <cols>
    <col min="1" max="1" width="20.8515625" style="1" customWidth="1"/>
    <col min="2" max="5" width="10.7109375" style="0" customWidth="1"/>
    <col min="6" max="6" width="9.421875" style="10" customWidth="1"/>
    <col min="7" max="7" width="12.28125" style="10" customWidth="1"/>
    <col min="8" max="13" width="10.7109375" style="0" customWidth="1"/>
  </cols>
  <sheetData>
    <row r="1" spans="1:10" ht="12.75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 customHeight="1">
      <c r="A2" s="22" t="s">
        <v>107</v>
      </c>
      <c r="B2" s="22"/>
      <c r="C2" s="22"/>
      <c r="D2" s="22"/>
      <c r="E2" s="22"/>
      <c r="F2" s="22"/>
      <c r="G2" s="22"/>
      <c r="H2" s="22"/>
      <c r="I2" s="22"/>
      <c r="J2" s="22"/>
    </row>
    <row r="3" spans="1:2" ht="12.75">
      <c r="A3" s="6" t="s">
        <v>104</v>
      </c>
      <c r="B3" s="32"/>
    </row>
    <row r="4" spans="1:2" ht="12.75">
      <c r="A4" s="31"/>
      <c r="B4" s="32"/>
    </row>
    <row r="5" spans="1:13" s="1" customFormat="1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" customFormat="1" ht="22.5" customHeight="1">
      <c r="A6" s="26" t="s">
        <v>1</v>
      </c>
      <c r="B6" s="28" t="s">
        <v>2</v>
      </c>
      <c r="C6" s="20" t="s">
        <v>3</v>
      </c>
      <c r="D6" s="21"/>
      <c r="E6" s="30"/>
      <c r="F6" s="11"/>
      <c r="G6" s="11"/>
      <c r="H6" s="20" t="s">
        <v>4</v>
      </c>
      <c r="I6" s="21"/>
      <c r="J6" s="30"/>
      <c r="K6" s="20" t="s">
        <v>5</v>
      </c>
      <c r="L6" s="21"/>
      <c r="M6" s="21"/>
    </row>
    <row r="7" spans="1:13" s="2" customFormat="1" ht="26.25">
      <c r="A7" s="27"/>
      <c r="B7" s="29"/>
      <c r="C7" s="7" t="s">
        <v>6</v>
      </c>
      <c r="D7" s="7" t="s">
        <v>7</v>
      </c>
      <c r="E7" s="7" t="s">
        <v>8</v>
      </c>
      <c r="F7" s="12" t="s">
        <v>105</v>
      </c>
      <c r="G7" s="12" t="s">
        <v>106</v>
      </c>
      <c r="H7" s="7" t="s">
        <v>6</v>
      </c>
      <c r="I7" s="7" t="s">
        <v>7</v>
      </c>
      <c r="J7" s="7" t="s">
        <v>8</v>
      </c>
      <c r="K7" s="7" t="s">
        <v>6</v>
      </c>
      <c r="L7" s="7" t="s">
        <v>7</v>
      </c>
      <c r="M7" s="7" t="s">
        <v>8</v>
      </c>
    </row>
    <row r="8" spans="1:13" s="1" customFormat="1" ht="12.75">
      <c r="A8" s="2" t="s">
        <v>9</v>
      </c>
      <c r="B8" s="3">
        <v>97.4</v>
      </c>
      <c r="C8" s="3">
        <v>4.2</v>
      </c>
      <c r="D8" s="3">
        <v>3.4</v>
      </c>
      <c r="E8" s="3">
        <v>0.8</v>
      </c>
      <c r="F8" s="8">
        <f>E8*-1*0.01</f>
        <v>-0.008</v>
      </c>
      <c r="G8" s="8">
        <f>IF(F8&lt;0,"",(F$88-F8)/F8)</f>
      </c>
      <c r="H8" s="3">
        <v>4.2</v>
      </c>
      <c r="I8" s="3">
        <v>3.4</v>
      </c>
      <c r="J8" s="3">
        <v>0.8</v>
      </c>
      <c r="K8" s="3" t="s">
        <v>10</v>
      </c>
      <c r="L8" s="3" t="s">
        <v>10</v>
      </c>
      <c r="M8" s="3" t="s">
        <v>10</v>
      </c>
    </row>
    <row r="9" spans="1:13" s="1" customFormat="1" ht="12.75">
      <c r="A9" s="2" t="s">
        <v>11</v>
      </c>
      <c r="B9" s="3">
        <v>83.9</v>
      </c>
      <c r="C9" s="3">
        <v>3.7</v>
      </c>
      <c r="D9" s="3">
        <v>4.3</v>
      </c>
      <c r="E9" s="3">
        <v>-0.6</v>
      </c>
      <c r="F9" s="8">
        <f aca="true" t="shared" si="0" ref="F9:F72">E9*-1*0.01</f>
        <v>0.006</v>
      </c>
      <c r="G9" s="8">
        <f aca="true" t="shared" si="1" ref="G9:G72">IF(F9&lt;0,"",(F$88-F9)/F9)</f>
        <v>15.83333333333333</v>
      </c>
      <c r="H9" s="3">
        <v>3.7</v>
      </c>
      <c r="I9" s="3">
        <v>4.3</v>
      </c>
      <c r="J9" s="3">
        <v>-0.6</v>
      </c>
      <c r="K9" s="3" t="s">
        <v>10</v>
      </c>
      <c r="L9" s="3" t="s">
        <v>10</v>
      </c>
      <c r="M9" s="3" t="s">
        <v>10</v>
      </c>
    </row>
    <row r="10" spans="1:13" s="1" customFormat="1" ht="12.75">
      <c r="A10" s="2" t="s">
        <v>12</v>
      </c>
      <c r="B10" s="3">
        <v>67.6</v>
      </c>
      <c r="C10" s="3">
        <v>2.8</v>
      </c>
      <c r="D10" s="3">
        <v>6.9</v>
      </c>
      <c r="E10" s="3">
        <v>-4</v>
      </c>
      <c r="F10" s="8">
        <f t="shared" si="0"/>
        <v>0.04</v>
      </c>
      <c r="G10" s="8">
        <f t="shared" si="1"/>
        <v>1.5249999999999997</v>
      </c>
      <c r="H10" s="3">
        <v>2.8</v>
      </c>
      <c r="I10" s="3">
        <v>6.9</v>
      </c>
      <c r="J10" s="3">
        <v>-4</v>
      </c>
      <c r="K10" s="3" t="s">
        <v>10</v>
      </c>
      <c r="L10" s="3" t="s">
        <v>10</v>
      </c>
      <c r="M10" s="3" t="s">
        <v>10</v>
      </c>
    </row>
    <row r="11" spans="1:13" s="1" customFormat="1" ht="12.75">
      <c r="A11" s="2" t="s">
        <v>13</v>
      </c>
      <c r="B11" s="3">
        <v>57.6</v>
      </c>
      <c r="C11" s="3">
        <v>3.5</v>
      </c>
      <c r="D11" s="3">
        <v>8</v>
      </c>
      <c r="E11" s="3">
        <v>-4.5</v>
      </c>
      <c r="F11" s="8">
        <f t="shared" si="0"/>
        <v>0.045</v>
      </c>
      <c r="G11" s="8">
        <f t="shared" si="1"/>
        <v>1.2444444444444445</v>
      </c>
      <c r="H11" s="3">
        <v>3.5</v>
      </c>
      <c r="I11" s="3">
        <v>8</v>
      </c>
      <c r="J11" s="3">
        <v>-4.5</v>
      </c>
      <c r="K11" s="3" t="s">
        <v>10</v>
      </c>
      <c r="L11" s="3" t="s">
        <v>10</v>
      </c>
      <c r="M11" s="3" t="s">
        <v>10</v>
      </c>
    </row>
    <row r="12" spans="1:13" s="1" customFormat="1" ht="12.75">
      <c r="A12" s="2" t="s">
        <v>14</v>
      </c>
      <c r="B12" s="3">
        <v>61.2</v>
      </c>
      <c r="C12" s="3">
        <v>4.8</v>
      </c>
      <c r="D12" s="3">
        <v>10.7</v>
      </c>
      <c r="E12" s="3">
        <v>-5.9</v>
      </c>
      <c r="F12" s="8">
        <f t="shared" si="0"/>
        <v>0.059000000000000004</v>
      </c>
      <c r="G12" s="8">
        <f t="shared" si="1"/>
        <v>0.7118644067796608</v>
      </c>
      <c r="H12" s="3">
        <v>4.8</v>
      </c>
      <c r="I12" s="3">
        <v>10.7</v>
      </c>
      <c r="J12" s="3">
        <v>-5.9</v>
      </c>
      <c r="K12" s="3" t="s">
        <v>10</v>
      </c>
      <c r="L12" s="3" t="s">
        <v>10</v>
      </c>
      <c r="M12" s="3" t="s">
        <v>10</v>
      </c>
    </row>
    <row r="13" spans="1:13" s="1" customFormat="1" ht="12.75">
      <c r="A13" s="2" t="s">
        <v>15</v>
      </c>
      <c r="B13" s="3">
        <v>69.6</v>
      </c>
      <c r="C13" s="3">
        <v>5.2</v>
      </c>
      <c r="D13" s="3">
        <v>9.2</v>
      </c>
      <c r="E13" s="3">
        <v>-4</v>
      </c>
      <c r="F13" s="8">
        <f t="shared" si="0"/>
        <v>0.04</v>
      </c>
      <c r="G13" s="8">
        <f t="shared" si="1"/>
        <v>1.5249999999999997</v>
      </c>
      <c r="H13" s="3">
        <v>5.2</v>
      </c>
      <c r="I13" s="3">
        <v>9.2</v>
      </c>
      <c r="J13" s="3">
        <v>-4</v>
      </c>
      <c r="K13" s="3" t="s">
        <v>10</v>
      </c>
      <c r="L13" s="3" t="s">
        <v>10</v>
      </c>
      <c r="M13" s="3" t="s">
        <v>10</v>
      </c>
    </row>
    <row r="14" spans="1:13" s="1" customFormat="1" ht="12.75">
      <c r="A14" s="2" t="s">
        <v>16</v>
      </c>
      <c r="B14" s="3">
        <v>78.5</v>
      </c>
      <c r="C14" s="3">
        <v>5</v>
      </c>
      <c r="D14" s="3">
        <v>10.5</v>
      </c>
      <c r="E14" s="3">
        <v>-5.5</v>
      </c>
      <c r="F14" s="8">
        <f t="shared" si="0"/>
        <v>0.055</v>
      </c>
      <c r="G14" s="8">
        <f t="shared" si="1"/>
        <v>0.8363636363636362</v>
      </c>
      <c r="H14" s="3">
        <v>5</v>
      </c>
      <c r="I14" s="3">
        <v>10.5</v>
      </c>
      <c r="J14" s="3">
        <v>-5.5</v>
      </c>
      <c r="K14" s="3" t="s">
        <v>10</v>
      </c>
      <c r="L14" s="3" t="s">
        <v>10</v>
      </c>
      <c r="M14" s="3" t="s">
        <v>10</v>
      </c>
    </row>
    <row r="15" spans="1:13" s="1" customFormat="1" ht="12.75">
      <c r="A15" s="2" t="s">
        <v>17</v>
      </c>
      <c r="B15" s="3">
        <v>87.8</v>
      </c>
      <c r="C15" s="3">
        <v>6.1</v>
      </c>
      <c r="D15" s="3">
        <v>8.6</v>
      </c>
      <c r="E15" s="3">
        <v>-2.5</v>
      </c>
      <c r="F15" s="8">
        <f t="shared" si="0"/>
        <v>0.025</v>
      </c>
      <c r="G15" s="8">
        <f t="shared" si="1"/>
        <v>3.039999999999999</v>
      </c>
      <c r="H15" s="3">
        <v>5.8</v>
      </c>
      <c r="I15" s="3">
        <v>8.6</v>
      </c>
      <c r="J15" s="3">
        <v>-2.8</v>
      </c>
      <c r="K15" s="3">
        <v>0.3</v>
      </c>
      <c r="L15" s="3" t="s">
        <v>18</v>
      </c>
      <c r="M15" s="3">
        <v>0.3</v>
      </c>
    </row>
    <row r="16" spans="1:13" s="1" customFormat="1" ht="12.75">
      <c r="A16" s="2" t="s">
        <v>19</v>
      </c>
      <c r="B16" s="3">
        <v>89</v>
      </c>
      <c r="C16" s="3">
        <v>7.6</v>
      </c>
      <c r="D16" s="3">
        <v>7.7</v>
      </c>
      <c r="E16" s="3">
        <v>-0.1</v>
      </c>
      <c r="F16" s="8">
        <f t="shared" si="0"/>
        <v>0.001</v>
      </c>
      <c r="G16" s="8">
        <f t="shared" si="1"/>
        <v>99.99999999999999</v>
      </c>
      <c r="H16" s="3">
        <v>7.2</v>
      </c>
      <c r="I16" s="3">
        <v>7.7</v>
      </c>
      <c r="J16" s="3">
        <v>-0.5</v>
      </c>
      <c r="K16" s="3">
        <v>0.4</v>
      </c>
      <c r="L16" s="3" t="s">
        <v>18</v>
      </c>
      <c r="M16" s="3">
        <v>0.4</v>
      </c>
    </row>
    <row r="17" spans="1:13" s="1" customFormat="1" ht="12.75">
      <c r="A17" s="2" t="s">
        <v>20</v>
      </c>
      <c r="B17" s="3">
        <v>89.1</v>
      </c>
      <c r="C17" s="3">
        <v>7.1</v>
      </c>
      <c r="D17" s="3">
        <v>10.3</v>
      </c>
      <c r="E17" s="3">
        <v>-3.2</v>
      </c>
      <c r="F17" s="8">
        <f t="shared" si="0"/>
        <v>0.032</v>
      </c>
      <c r="G17" s="8">
        <f t="shared" si="1"/>
        <v>2.1562499999999996</v>
      </c>
      <c r="H17" s="3">
        <v>6.5</v>
      </c>
      <c r="I17" s="3">
        <v>10.3</v>
      </c>
      <c r="J17" s="3">
        <v>-3.8</v>
      </c>
      <c r="K17" s="3">
        <v>0.6</v>
      </c>
      <c r="L17" s="3" t="s">
        <v>18</v>
      </c>
      <c r="M17" s="3">
        <v>0.6</v>
      </c>
    </row>
    <row r="18" spans="1:13" s="1" customFormat="1" ht="12.75">
      <c r="A18" s="2" t="s">
        <v>21</v>
      </c>
      <c r="B18" s="3">
        <v>96.8</v>
      </c>
      <c r="C18" s="3">
        <v>6.8</v>
      </c>
      <c r="D18" s="3">
        <v>9.8</v>
      </c>
      <c r="E18" s="3">
        <v>-3</v>
      </c>
      <c r="F18" s="8">
        <f t="shared" si="0"/>
        <v>0.03</v>
      </c>
      <c r="G18" s="8">
        <f t="shared" si="1"/>
        <v>2.3666666666666667</v>
      </c>
      <c r="H18" s="3">
        <v>6.2</v>
      </c>
      <c r="I18" s="3">
        <v>9.8</v>
      </c>
      <c r="J18" s="3">
        <v>-3.6</v>
      </c>
      <c r="K18" s="3">
        <v>0.6</v>
      </c>
      <c r="L18" s="3" t="s">
        <v>18</v>
      </c>
      <c r="M18" s="3">
        <v>0.6</v>
      </c>
    </row>
    <row r="19" spans="1:13" s="1" customFormat="1" ht="12.75">
      <c r="A19" s="2" t="s">
        <v>22</v>
      </c>
      <c r="B19" s="3">
        <v>114.1</v>
      </c>
      <c r="C19" s="3">
        <v>7.6</v>
      </c>
      <c r="D19" s="3">
        <v>12</v>
      </c>
      <c r="E19" s="3">
        <v>-4.3</v>
      </c>
      <c r="F19" s="8">
        <f t="shared" si="0"/>
        <v>0.043</v>
      </c>
      <c r="G19" s="8">
        <f t="shared" si="1"/>
        <v>1.3488372093023255</v>
      </c>
      <c r="H19" s="3">
        <v>7</v>
      </c>
      <c r="I19" s="3">
        <v>11.9</v>
      </c>
      <c r="J19" s="3">
        <v>-4.9</v>
      </c>
      <c r="K19" s="3">
        <v>0.6</v>
      </c>
      <c r="L19" s="3" t="s">
        <v>23</v>
      </c>
      <c r="M19" s="3">
        <v>0.6</v>
      </c>
    </row>
    <row r="20" spans="1:13" s="1" customFormat="1" ht="12.75">
      <c r="A20" s="2" t="s">
        <v>24</v>
      </c>
      <c r="B20" s="3">
        <v>144.3</v>
      </c>
      <c r="C20" s="3">
        <v>10.1</v>
      </c>
      <c r="D20" s="3">
        <v>24.3</v>
      </c>
      <c r="E20" s="3">
        <v>-14.2</v>
      </c>
      <c r="F20" s="8">
        <f t="shared" si="0"/>
        <v>0.142</v>
      </c>
      <c r="G20" s="8">
        <f t="shared" si="1"/>
        <v>-0.2887323943661972</v>
      </c>
      <c r="H20" s="3">
        <v>9.5</v>
      </c>
      <c r="I20" s="3">
        <v>24.3</v>
      </c>
      <c r="J20" s="3">
        <v>-14.8</v>
      </c>
      <c r="K20" s="3">
        <v>0.6</v>
      </c>
      <c r="L20" s="3" t="s">
        <v>23</v>
      </c>
      <c r="M20" s="3">
        <v>0.6</v>
      </c>
    </row>
    <row r="21" spans="1:13" s="1" customFormat="1" ht="12.75">
      <c r="A21" s="2" t="s">
        <v>25</v>
      </c>
      <c r="B21" s="3">
        <v>180.3</v>
      </c>
      <c r="C21" s="3">
        <v>13.3</v>
      </c>
      <c r="D21" s="3">
        <v>43.6</v>
      </c>
      <c r="E21" s="3">
        <v>-30.3</v>
      </c>
      <c r="F21" s="8">
        <f t="shared" si="0"/>
        <v>0.303</v>
      </c>
      <c r="G21" s="8">
        <f t="shared" si="1"/>
        <v>-0.6666666666666667</v>
      </c>
      <c r="H21" s="3">
        <v>12.7</v>
      </c>
      <c r="I21" s="3">
        <v>43.5</v>
      </c>
      <c r="J21" s="3">
        <v>-30.8</v>
      </c>
      <c r="K21" s="3">
        <v>0.6</v>
      </c>
      <c r="L21" s="3" t="s">
        <v>23</v>
      </c>
      <c r="M21" s="3">
        <v>0.6</v>
      </c>
    </row>
    <row r="22" spans="1:13" s="1" customFormat="1" ht="12.75">
      <c r="A22" s="2" t="s">
        <v>26</v>
      </c>
      <c r="B22" s="3">
        <v>209.2</v>
      </c>
      <c r="C22" s="3">
        <v>20.9</v>
      </c>
      <c r="D22" s="3">
        <v>43.6</v>
      </c>
      <c r="E22" s="3">
        <v>-22.7</v>
      </c>
      <c r="F22" s="8">
        <f t="shared" si="0"/>
        <v>0.227</v>
      </c>
      <c r="G22" s="8">
        <f t="shared" si="1"/>
        <v>-0.5550660792951542</v>
      </c>
      <c r="H22" s="3">
        <v>20.3</v>
      </c>
      <c r="I22" s="3">
        <v>43.6</v>
      </c>
      <c r="J22" s="3">
        <v>-23.3</v>
      </c>
      <c r="K22" s="3">
        <v>0.6</v>
      </c>
      <c r="L22" s="3">
        <v>0.1</v>
      </c>
      <c r="M22" s="3">
        <v>0.6</v>
      </c>
    </row>
    <row r="23" spans="1:13" s="1" customFormat="1" ht="12.75">
      <c r="A23" s="2" t="s">
        <v>27</v>
      </c>
      <c r="B23" s="3">
        <v>221.4</v>
      </c>
      <c r="C23" s="3">
        <v>20.4</v>
      </c>
      <c r="D23" s="3">
        <v>41.9</v>
      </c>
      <c r="E23" s="3">
        <v>-21.5</v>
      </c>
      <c r="F23" s="8">
        <f t="shared" si="0"/>
        <v>0.215</v>
      </c>
      <c r="G23" s="8">
        <f t="shared" si="1"/>
        <v>-0.530232558139535</v>
      </c>
      <c r="H23" s="3">
        <v>19.8</v>
      </c>
      <c r="I23" s="3">
        <v>41.8</v>
      </c>
      <c r="J23" s="3">
        <v>-22</v>
      </c>
      <c r="K23" s="3">
        <v>0.6</v>
      </c>
      <c r="L23" s="3">
        <v>0.1</v>
      </c>
      <c r="M23" s="3">
        <v>0.5</v>
      </c>
    </row>
    <row r="24" spans="1:13" s="1" customFormat="1" ht="12.75">
      <c r="A24" s="2" t="s">
        <v>28</v>
      </c>
      <c r="B24" s="3">
        <v>222.6</v>
      </c>
      <c r="C24" s="3">
        <v>17.7</v>
      </c>
      <c r="D24" s="3">
        <v>24.8</v>
      </c>
      <c r="E24" s="3">
        <v>-7.2</v>
      </c>
      <c r="F24" s="8">
        <f t="shared" si="0"/>
        <v>0.07200000000000001</v>
      </c>
      <c r="G24" s="8">
        <f t="shared" si="1"/>
        <v>0.4027777777777775</v>
      </c>
      <c r="H24" s="3">
        <v>17.1</v>
      </c>
      <c r="I24" s="3">
        <v>24.7</v>
      </c>
      <c r="J24" s="3">
        <v>-7.6</v>
      </c>
      <c r="K24" s="3">
        <v>0.6</v>
      </c>
      <c r="L24" s="3">
        <v>0.1</v>
      </c>
      <c r="M24" s="3">
        <v>0.5</v>
      </c>
    </row>
    <row r="25" spans="1:13" s="1" customFormat="1" ht="12.75">
      <c r="A25" s="2" t="s">
        <v>29</v>
      </c>
      <c r="B25" s="3">
        <v>233.2</v>
      </c>
      <c r="C25" s="3">
        <v>16.5</v>
      </c>
      <c r="D25" s="3">
        <v>14.8</v>
      </c>
      <c r="E25" s="3">
        <v>1.7</v>
      </c>
      <c r="F25" s="8">
        <f t="shared" si="0"/>
        <v>-0.017</v>
      </c>
      <c r="G25" s="8">
        <f t="shared" si="1"/>
      </c>
      <c r="H25" s="3">
        <v>15.9</v>
      </c>
      <c r="I25" s="3">
        <v>14.7</v>
      </c>
      <c r="J25" s="3">
        <v>1.2</v>
      </c>
      <c r="K25" s="3">
        <v>0.6</v>
      </c>
      <c r="L25" s="3">
        <v>0.1</v>
      </c>
      <c r="M25" s="3">
        <v>0.5</v>
      </c>
    </row>
    <row r="26" spans="1:13" s="1" customFormat="1" ht="12.75">
      <c r="A26" s="2" t="s">
        <v>30</v>
      </c>
      <c r="B26" s="3">
        <v>256.6</v>
      </c>
      <c r="C26" s="3">
        <v>16.2</v>
      </c>
      <c r="D26" s="3">
        <v>11.6</v>
      </c>
      <c r="E26" s="3">
        <v>4.6</v>
      </c>
      <c r="F26" s="8">
        <f t="shared" si="0"/>
        <v>-0.046</v>
      </c>
      <c r="G26" s="8">
        <f t="shared" si="1"/>
      </c>
      <c r="H26" s="3">
        <v>15.6</v>
      </c>
      <c r="I26" s="3">
        <v>11.5</v>
      </c>
      <c r="J26" s="3">
        <v>4.1</v>
      </c>
      <c r="K26" s="3">
        <v>0.6</v>
      </c>
      <c r="L26" s="3">
        <v>0.1</v>
      </c>
      <c r="M26" s="3">
        <v>0.5</v>
      </c>
    </row>
    <row r="27" spans="1:13" s="1" customFormat="1" ht="12.75">
      <c r="A27" s="2" t="s">
        <v>31</v>
      </c>
      <c r="B27" s="3">
        <v>271.3</v>
      </c>
      <c r="C27" s="3">
        <v>14.5</v>
      </c>
      <c r="D27" s="3">
        <v>14.3</v>
      </c>
      <c r="E27" s="3">
        <v>0.2</v>
      </c>
      <c r="F27" s="8">
        <f t="shared" si="0"/>
        <v>-0.002</v>
      </c>
      <c r="G27" s="8">
        <f t="shared" si="1"/>
      </c>
      <c r="H27" s="3">
        <v>13.9</v>
      </c>
      <c r="I27" s="3">
        <v>14.2</v>
      </c>
      <c r="J27" s="3">
        <v>-0.3</v>
      </c>
      <c r="K27" s="3">
        <v>0.6</v>
      </c>
      <c r="L27" s="3">
        <v>0.2</v>
      </c>
      <c r="M27" s="3">
        <v>0.5</v>
      </c>
    </row>
    <row r="28" spans="1:13" s="1" customFormat="1" ht="12.75">
      <c r="A28" s="2" t="s">
        <v>32</v>
      </c>
      <c r="B28" s="3">
        <v>273.1</v>
      </c>
      <c r="C28" s="3">
        <v>14.4</v>
      </c>
      <c r="D28" s="3">
        <v>15.6</v>
      </c>
      <c r="E28" s="3">
        <v>-1.1</v>
      </c>
      <c r="F28" s="8">
        <f t="shared" si="0"/>
        <v>0.011000000000000001</v>
      </c>
      <c r="G28" s="8">
        <f t="shared" si="1"/>
        <v>8.18181818181818</v>
      </c>
      <c r="H28" s="3">
        <v>13.7</v>
      </c>
      <c r="I28" s="3">
        <v>15.4</v>
      </c>
      <c r="J28" s="3">
        <v>-1.7</v>
      </c>
      <c r="K28" s="3">
        <v>0.8</v>
      </c>
      <c r="L28" s="3">
        <v>0.2</v>
      </c>
      <c r="M28" s="3">
        <v>0.6</v>
      </c>
    </row>
    <row r="29" spans="1:13" s="1" customFormat="1" ht="12.75">
      <c r="A29" s="2" t="s">
        <v>33</v>
      </c>
      <c r="B29" s="3">
        <v>320.2</v>
      </c>
      <c r="C29" s="3">
        <v>16.1</v>
      </c>
      <c r="D29" s="3">
        <v>14.2</v>
      </c>
      <c r="E29" s="3">
        <v>1.9</v>
      </c>
      <c r="F29" s="8">
        <f t="shared" si="0"/>
        <v>-0.019</v>
      </c>
      <c r="G29" s="8">
        <f t="shared" si="1"/>
      </c>
      <c r="H29" s="3">
        <v>15.1</v>
      </c>
      <c r="I29" s="3">
        <v>13.8</v>
      </c>
      <c r="J29" s="3">
        <v>1.3</v>
      </c>
      <c r="K29" s="3">
        <v>1</v>
      </c>
      <c r="L29" s="3">
        <v>0.4</v>
      </c>
      <c r="M29" s="3">
        <v>0.6</v>
      </c>
    </row>
    <row r="30" spans="1:13" s="1" customFormat="1" ht="12.75">
      <c r="A30" s="2" t="s">
        <v>34</v>
      </c>
      <c r="B30" s="3">
        <v>348.7</v>
      </c>
      <c r="C30" s="3">
        <v>19</v>
      </c>
      <c r="D30" s="3">
        <v>19.4</v>
      </c>
      <c r="E30" s="3">
        <v>-0.4</v>
      </c>
      <c r="F30" s="8">
        <f t="shared" si="0"/>
        <v>0.004</v>
      </c>
      <c r="G30" s="8">
        <f t="shared" si="1"/>
        <v>24.249999999999996</v>
      </c>
      <c r="H30" s="3">
        <v>17.9</v>
      </c>
      <c r="I30" s="3">
        <v>18.9</v>
      </c>
      <c r="J30" s="3">
        <v>-1</v>
      </c>
      <c r="K30" s="3">
        <v>1</v>
      </c>
      <c r="L30" s="3">
        <v>0.5</v>
      </c>
      <c r="M30" s="3">
        <v>0.5</v>
      </c>
    </row>
    <row r="31" spans="1:13" s="1" customFormat="1" ht="12.75">
      <c r="A31" s="2" t="s">
        <v>35</v>
      </c>
      <c r="B31" s="3">
        <v>372.5</v>
      </c>
      <c r="C31" s="3">
        <v>18.7</v>
      </c>
      <c r="D31" s="3">
        <v>20.4</v>
      </c>
      <c r="E31" s="3">
        <v>-1.7</v>
      </c>
      <c r="F31" s="8">
        <f t="shared" si="0"/>
        <v>0.017</v>
      </c>
      <c r="G31" s="8">
        <f t="shared" si="1"/>
        <v>4.941176470588235</v>
      </c>
      <c r="H31" s="3">
        <v>17.6</v>
      </c>
      <c r="I31" s="3">
        <v>19.8</v>
      </c>
      <c r="J31" s="3">
        <v>-2.2</v>
      </c>
      <c r="K31" s="3">
        <v>1.1</v>
      </c>
      <c r="L31" s="3">
        <v>0.6</v>
      </c>
      <c r="M31" s="3">
        <v>0.5</v>
      </c>
    </row>
    <row r="32" spans="1:13" s="1" customFormat="1" ht="12.75">
      <c r="A32" s="2" t="s">
        <v>36</v>
      </c>
      <c r="B32" s="3">
        <v>377</v>
      </c>
      <c r="C32" s="3">
        <v>18.5</v>
      </c>
      <c r="D32" s="3">
        <v>18.8</v>
      </c>
      <c r="E32" s="3">
        <v>-0.3</v>
      </c>
      <c r="F32" s="8">
        <f t="shared" si="0"/>
        <v>0.003</v>
      </c>
      <c r="G32" s="8">
        <f t="shared" si="1"/>
        <v>32.666666666666664</v>
      </c>
      <c r="H32" s="3">
        <v>17.3</v>
      </c>
      <c r="I32" s="3">
        <v>18</v>
      </c>
      <c r="J32" s="3">
        <v>-0.8</v>
      </c>
      <c r="K32" s="3">
        <v>1.2</v>
      </c>
      <c r="L32" s="3">
        <v>0.8</v>
      </c>
      <c r="M32" s="3">
        <v>0.4</v>
      </c>
    </row>
    <row r="33" spans="1:13" s="1" customFormat="1" ht="12.75">
      <c r="A33" s="2" t="s">
        <v>37</v>
      </c>
      <c r="B33" s="3">
        <v>395.9</v>
      </c>
      <c r="C33" s="3">
        <v>16.5</v>
      </c>
      <c r="D33" s="3">
        <v>17.3</v>
      </c>
      <c r="E33" s="3">
        <v>-0.8</v>
      </c>
      <c r="F33" s="8">
        <f t="shared" si="0"/>
        <v>0.008</v>
      </c>
      <c r="G33" s="8">
        <f t="shared" si="1"/>
        <v>11.625</v>
      </c>
      <c r="H33" s="3">
        <v>15.2</v>
      </c>
      <c r="I33" s="3">
        <v>16.3</v>
      </c>
      <c r="J33" s="3">
        <v>-1</v>
      </c>
      <c r="K33" s="3">
        <v>1.3</v>
      </c>
      <c r="L33" s="3">
        <v>1</v>
      </c>
      <c r="M33" s="3">
        <v>0.3</v>
      </c>
    </row>
    <row r="34" spans="1:13" s="1" customFormat="1" ht="12.75">
      <c r="A34" s="2" t="s">
        <v>38</v>
      </c>
      <c r="B34" s="3">
        <v>427</v>
      </c>
      <c r="C34" s="3">
        <v>17.5</v>
      </c>
      <c r="D34" s="3">
        <v>16.5</v>
      </c>
      <c r="E34" s="3">
        <v>0.9</v>
      </c>
      <c r="F34" s="8">
        <f t="shared" si="0"/>
        <v>-0.009000000000000001</v>
      </c>
      <c r="G34" s="8">
        <f t="shared" si="1"/>
      </c>
      <c r="H34" s="3">
        <v>16</v>
      </c>
      <c r="I34" s="3">
        <v>15.4</v>
      </c>
      <c r="J34" s="3">
        <v>0.6</v>
      </c>
      <c r="K34" s="3">
        <v>1.5</v>
      </c>
      <c r="L34" s="3">
        <v>1.2</v>
      </c>
      <c r="M34" s="3">
        <v>0.3</v>
      </c>
    </row>
    <row r="35" spans="1:13" s="1" customFormat="1" ht="12.75">
      <c r="A35" s="2" t="s">
        <v>39</v>
      </c>
      <c r="B35" s="3">
        <v>450.9</v>
      </c>
      <c r="C35" s="3">
        <v>17.7</v>
      </c>
      <c r="D35" s="3">
        <v>17</v>
      </c>
      <c r="E35" s="3">
        <v>0.8</v>
      </c>
      <c r="F35" s="8">
        <f t="shared" si="0"/>
        <v>-0.008</v>
      </c>
      <c r="G35" s="8">
        <f t="shared" si="1"/>
      </c>
      <c r="H35" s="3">
        <v>16.2</v>
      </c>
      <c r="I35" s="3">
        <v>15.6</v>
      </c>
      <c r="J35" s="3">
        <v>0.6</v>
      </c>
      <c r="K35" s="3">
        <v>1.5</v>
      </c>
      <c r="L35" s="3">
        <v>1.3</v>
      </c>
      <c r="M35" s="3">
        <v>0.2</v>
      </c>
    </row>
    <row r="36" spans="1:13" s="1" customFormat="1" ht="12.75">
      <c r="A36" s="2" t="s">
        <v>40</v>
      </c>
      <c r="B36" s="3">
        <v>460</v>
      </c>
      <c r="C36" s="3">
        <v>17.3</v>
      </c>
      <c r="D36" s="3">
        <v>17.9</v>
      </c>
      <c r="E36" s="3">
        <v>-0.6</v>
      </c>
      <c r="F36" s="8">
        <f t="shared" si="0"/>
        <v>0.006</v>
      </c>
      <c r="G36" s="8">
        <f t="shared" si="1"/>
        <v>15.83333333333333</v>
      </c>
      <c r="H36" s="3">
        <v>15.6</v>
      </c>
      <c r="I36" s="3">
        <v>16.3</v>
      </c>
      <c r="J36" s="3">
        <v>-0.7</v>
      </c>
      <c r="K36" s="3">
        <v>1.7</v>
      </c>
      <c r="L36" s="3">
        <v>1.6</v>
      </c>
      <c r="M36" s="3">
        <v>0.1</v>
      </c>
    </row>
    <row r="37" spans="1:13" s="1" customFormat="1" ht="12.75">
      <c r="A37" s="2" t="s">
        <v>41</v>
      </c>
      <c r="B37" s="3">
        <v>490.2</v>
      </c>
      <c r="C37" s="3">
        <v>16.2</v>
      </c>
      <c r="D37" s="3">
        <v>18.8</v>
      </c>
      <c r="E37" s="3">
        <v>-2.6</v>
      </c>
      <c r="F37" s="8">
        <f t="shared" si="0"/>
        <v>0.026000000000000002</v>
      </c>
      <c r="G37" s="8">
        <f t="shared" si="1"/>
        <v>2.8846153846153837</v>
      </c>
      <c r="H37" s="3">
        <v>14.5</v>
      </c>
      <c r="I37" s="3">
        <v>17</v>
      </c>
      <c r="J37" s="3">
        <v>-2.5</v>
      </c>
      <c r="K37" s="3">
        <v>1.7</v>
      </c>
      <c r="L37" s="3">
        <v>1.8</v>
      </c>
      <c r="M37" s="3">
        <v>-0.1</v>
      </c>
    </row>
    <row r="38" spans="1:13" s="1" customFormat="1" ht="12.75">
      <c r="A38" s="2" t="s">
        <v>42</v>
      </c>
      <c r="B38" s="3">
        <v>518.9</v>
      </c>
      <c r="C38" s="3">
        <v>17.8</v>
      </c>
      <c r="D38" s="3">
        <v>17.8</v>
      </c>
      <c r="E38" s="3">
        <v>0.1</v>
      </c>
      <c r="F38" s="8">
        <f t="shared" si="0"/>
        <v>-0.001</v>
      </c>
      <c r="G38" s="8">
        <f t="shared" si="1"/>
      </c>
      <c r="H38" s="3">
        <v>15.8</v>
      </c>
      <c r="I38" s="3">
        <v>15.7</v>
      </c>
      <c r="J38" s="3">
        <v>0.1</v>
      </c>
      <c r="K38" s="3">
        <v>2.1</v>
      </c>
      <c r="L38" s="3">
        <v>2.1</v>
      </c>
      <c r="M38" s="3" t="s">
        <v>18</v>
      </c>
    </row>
    <row r="39" spans="1:13" s="1" customFormat="1" ht="12.75">
      <c r="A39" s="2" t="s">
        <v>43</v>
      </c>
      <c r="B39" s="3">
        <v>529.9</v>
      </c>
      <c r="C39" s="3">
        <v>17.8</v>
      </c>
      <c r="D39" s="3">
        <v>18.4</v>
      </c>
      <c r="E39" s="3">
        <v>-0.6</v>
      </c>
      <c r="F39" s="8">
        <f t="shared" si="0"/>
        <v>0.006</v>
      </c>
      <c r="G39" s="8">
        <f t="shared" si="1"/>
        <v>15.83333333333333</v>
      </c>
      <c r="H39" s="3">
        <v>15.5</v>
      </c>
      <c r="I39" s="3">
        <v>16.2</v>
      </c>
      <c r="J39" s="3">
        <v>-0.7</v>
      </c>
      <c r="K39" s="3">
        <v>2.3</v>
      </c>
      <c r="L39" s="3">
        <v>2.2</v>
      </c>
      <c r="M39" s="3">
        <v>0.1</v>
      </c>
    </row>
    <row r="40" spans="1:13" s="1" customFormat="1" ht="12.75">
      <c r="A40" s="2" t="s">
        <v>44</v>
      </c>
      <c r="B40" s="3">
        <v>567.8</v>
      </c>
      <c r="C40" s="3">
        <v>17.6</v>
      </c>
      <c r="D40" s="3">
        <v>18.8</v>
      </c>
      <c r="E40" s="3">
        <v>-1.3</v>
      </c>
      <c r="F40" s="8">
        <f t="shared" si="0"/>
        <v>0.013000000000000001</v>
      </c>
      <c r="G40" s="8">
        <f t="shared" si="1"/>
        <v>6.769230769230768</v>
      </c>
      <c r="H40" s="3">
        <v>15.4</v>
      </c>
      <c r="I40" s="3">
        <v>16.4</v>
      </c>
      <c r="J40" s="3">
        <v>-1</v>
      </c>
      <c r="K40" s="3">
        <v>2.2</v>
      </c>
      <c r="L40" s="3">
        <v>2.4</v>
      </c>
      <c r="M40" s="3">
        <v>-0.2</v>
      </c>
    </row>
    <row r="41" spans="1:13" s="1" customFormat="1" ht="12.75">
      <c r="A41" s="2" t="s">
        <v>45</v>
      </c>
      <c r="B41" s="3">
        <v>599.2</v>
      </c>
      <c r="C41" s="3">
        <v>17.8</v>
      </c>
      <c r="D41" s="3">
        <v>18.6</v>
      </c>
      <c r="E41" s="3">
        <v>-0.8</v>
      </c>
      <c r="F41" s="8">
        <f t="shared" si="0"/>
        <v>0.008</v>
      </c>
      <c r="G41" s="8">
        <f t="shared" si="1"/>
        <v>11.625</v>
      </c>
      <c r="H41" s="3">
        <v>15.4</v>
      </c>
      <c r="I41" s="3">
        <v>16.1</v>
      </c>
      <c r="J41" s="3">
        <v>-0.7</v>
      </c>
      <c r="K41" s="3">
        <v>2.4</v>
      </c>
      <c r="L41" s="3">
        <v>2.5</v>
      </c>
      <c r="M41" s="3">
        <v>-0.1</v>
      </c>
    </row>
    <row r="42" spans="1:13" s="1" customFormat="1" ht="12.75">
      <c r="A42" s="2" t="s">
        <v>46</v>
      </c>
      <c r="B42" s="3">
        <v>641.5</v>
      </c>
      <c r="C42" s="3">
        <v>17.6</v>
      </c>
      <c r="D42" s="3">
        <v>18.5</v>
      </c>
      <c r="E42" s="3">
        <v>-0.9</v>
      </c>
      <c r="F42" s="8">
        <f t="shared" si="0"/>
        <v>0.009000000000000001</v>
      </c>
      <c r="G42" s="8">
        <f t="shared" si="1"/>
        <v>10.222222222222221</v>
      </c>
      <c r="H42" s="3">
        <v>15</v>
      </c>
      <c r="I42" s="3">
        <v>16</v>
      </c>
      <c r="J42" s="3">
        <v>-1</v>
      </c>
      <c r="K42" s="3">
        <v>2.6</v>
      </c>
      <c r="L42" s="3">
        <v>2.5</v>
      </c>
      <c r="M42" s="3">
        <v>0.1</v>
      </c>
    </row>
    <row r="43" spans="1:13" s="1" customFormat="1" ht="12.75">
      <c r="A43" s="2" t="s">
        <v>47</v>
      </c>
      <c r="B43" s="3">
        <v>687.5</v>
      </c>
      <c r="C43" s="3">
        <v>17</v>
      </c>
      <c r="D43" s="3">
        <v>17.2</v>
      </c>
      <c r="E43" s="3">
        <v>-0.2</v>
      </c>
      <c r="F43" s="8">
        <f t="shared" si="0"/>
        <v>0.002</v>
      </c>
      <c r="G43" s="8">
        <f t="shared" si="1"/>
        <v>49.49999999999999</v>
      </c>
      <c r="H43" s="3">
        <v>14.6</v>
      </c>
      <c r="I43" s="3">
        <v>14.8</v>
      </c>
      <c r="J43" s="3">
        <v>-0.2</v>
      </c>
      <c r="K43" s="3">
        <v>2.4</v>
      </c>
      <c r="L43" s="3">
        <v>2.4</v>
      </c>
      <c r="M43" s="3" t="s">
        <v>23</v>
      </c>
    </row>
    <row r="44" spans="1:13" s="1" customFormat="1" ht="12.75">
      <c r="A44" s="2" t="s">
        <v>48</v>
      </c>
      <c r="B44" s="3">
        <v>755.8</v>
      </c>
      <c r="C44" s="3">
        <v>17.3</v>
      </c>
      <c r="D44" s="3">
        <v>17.8</v>
      </c>
      <c r="E44" s="3">
        <v>-0.5</v>
      </c>
      <c r="F44" s="8">
        <f t="shared" si="0"/>
        <v>0.005</v>
      </c>
      <c r="G44" s="8">
        <f t="shared" si="1"/>
        <v>19.199999999999996</v>
      </c>
      <c r="H44" s="3">
        <v>14.8</v>
      </c>
      <c r="I44" s="3">
        <v>15.2</v>
      </c>
      <c r="J44" s="3">
        <v>-0.4</v>
      </c>
      <c r="K44" s="3">
        <v>2.5</v>
      </c>
      <c r="L44" s="3">
        <v>2.6</v>
      </c>
      <c r="M44" s="3">
        <v>-0.1</v>
      </c>
    </row>
    <row r="45" spans="1:13" s="1" customFormat="1" ht="12.75">
      <c r="A45" s="2" t="s">
        <v>49</v>
      </c>
      <c r="B45" s="3">
        <v>810</v>
      </c>
      <c r="C45" s="3">
        <v>18.4</v>
      </c>
      <c r="D45" s="3">
        <v>19.4</v>
      </c>
      <c r="E45" s="3">
        <v>-1.1</v>
      </c>
      <c r="F45" s="8">
        <f t="shared" si="0"/>
        <v>0.011000000000000001</v>
      </c>
      <c r="G45" s="8">
        <f t="shared" si="1"/>
        <v>8.18181818181818</v>
      </c>
      <c r="H45" s="3">
        <v>15.4</v>
      </c>
      <c r="I45" s="3">
        <v>16.9</v>
      </c>
      <c r="J45" s="3">
        <v>-1.6</v>
      </c>
      <c r="K45" s="3">
        <v>3</v>
      </c>
      <c r="L45" s="3">
        <v>2.5</v>
      </c>
      <c r="M45" s="3">
        <v>0.5</v>
      </c>
    </row>
    <row r="46" spans="1:13" s="1" customFormat="1" ht="12.75">
      <c r="A46" s="2" t="s">
        <v>50</v>
      </c>
      <c r="B46" s="3">
        <v>868.4</v>
      </c>
      <c r="C46" s="3">
        <v>17.6</v>
      </c>
      <c r="D46" s="3">
        <v>20.5</v>
      </c>
      <c r="E46" s="3">
        <v>-2.9</v>
      </c>
      <c r="F46" s="8">
        <f t="shared" si="0"/>
        <v>0.028999999999999998</v>
      </c>
      <c r="G46" s="8">
        <f t="shared" si="1"/>
        <v>2.4827586206896552</v>
      </c>
      <c r="H46" s="3">
        <v>14.7</v>
      </c>
      <c r="I46" s="3">
        <v>17.9</v>
      </c>
      <c r="J46" s="3">
        <v>-3.2</v>
      </c>
      <c r="K46" s="3">
        <v>2.9</v>
      </c>
      <c r="L46" s="3">
        <v>2.6</v>
      </c>
      <c r="M46" s="3">
        <v>0.3</v>
      </c>
    </row>
    <row r="47" spans="1:13" s="1" customFormat="1" ht="12.75">
      <c r="A47" s="2" t="s">
        <v>51</v>
      </c>
      <c r="B47" s="3">
        <v>948.1</v>
      </c>
      <c r="C47" s="3">
        <v>19.7</v>
      </c>
      <c r="D47" s="3">
        <v>19.4</v>
      </c>
      <c r="E47" s="3">
        <v>0.3</v>
      </c>
      <c r="F47" s="8">
        <f t="shared" si="0"/>
        <v>-0.003</v>
      </c>
      <c r="G47" s="8">
        <f t="shared" si="1"/>
      </c>
      <c r="H47" s="3">
        <v>16.7</v>
      </c>
      <c r="I47" s="3">
        <v>16.7</v>
      </c>
      <c r="J47" s="3">
        <v>-0.1</v>
      </c>
      <c r="K47" s="3">
        <v>3.1</v>
      </c>
      <c r="L47" s="3">
        <v>2.7</v>
      </c>
      <c r="M47" s="3">
        <v>0.4</v>
      </c>
    </row>
    <row r="48" spans="1:13" s="1" customFormat="1" ht="12.75">
      <c r="A48" s="2" t="s">
        <v>52</v>
      </c>
      <c r="B48" s="3">
        <v>1012.7</v>
      </c>
      <c r="C48" s="3">
        <v>19</v>
      </c>
      <c r="D48" s="3">
        <v>19.3</v>
      </c>
      <c r="E48" s="3">
        <v>-0.3</v>
      </c>
      <c r="F48" s="8">
        <f t="shared" si="0"/>
        <v>0.003</v>
      </c>
      <c r="G48" s="8">
        <f t="shared" si="1"/>
        <v>32.666666666666664</v>
      </c>
      <c r="H48" s="3">
        <v>15.7</v>
      </c>
      <c r="I48" s="3">
        <v>16.6</v>
      </c>
      <c r="J48" s="3">
        <v>-0.9</v>
      </c>
      <c r="K48" s="3">
        <v>3.3</v>
      </c>
      <c r="L48" s="3">
        <v>2.7</v>
      </c>
      <c r="M48" s="3">
        <v>0.6</v>
      </c>
    </row>
    <row r="49" spans="1:13" s="1" customFormat="1" ht="12.75">
      <c r="A49" s="2" t="s">
        <v>53</v>
      </c>
      <c r="B49" s="3">
        <v>1080</v>
      </c>
      <c r="C49" s="3">
        <v>17.3</v>
      </c>
      <c r="D49" s="3">
        <v>19.5</v>
      </c>
      <c r="E49" s="3">
        <v>-2.1</v>
      </c>
      <c r="F49" s="8">
        <f t="shared" si="0"/>
        <v>0.021</v>
      </c>
      <c r="G49" s="8">
        <f t="shared" si="1"/>
        <v>3.809523809523809</v>
      </c>
      <c r="H49" s="3">
        <v>14</v>
      </c>
      <c r="I49" s="3">
        <v>16.4</v>
      </c>
      <c r="J49" s="3">
        <v>-2.4</v>
      </c>
      <c r="K49" s="3">
        <v>3.3</v>
      </c>
      <c r="L49" s="3">
        <v>3</v>
      </c>
      <c r="M49" s="3">
        <v>0.3</v>
      </c>
    </row>
    <row r="50" spans="1:13" s="1" customFormat="1" ht="12.75">
      <c r="A50" s="2" t="s">
        <v>54</v>
      </c>
      <c r="B50" s="3">
        <v>1176.5</v>
      </c>
      <c r="C50" s="3">
        <v>17.6</v>
      </c>
      <c r="D50" s="3">
        <v>19.6</v>
      </c>
      <c r="E50" s="3">
        <v>-2</v>
      </c>
      <c r="F50" s="8">
        <f t="shared" si="0"/>
        <v>0.02</v>
      </c>
      <c r="G50" s="8">
        <f t="shared" si="1"/>
        <v>4.049999999999999</v>
      </c>
      <c r="H50" s="3">
        <v>14.2</v>
      </c>
      <c r="I50" s="3">
        <v>16.4</v>
      </c>
      <c r="J50" s="3">
        <v>-2.2</v>
      </c>
      <c r="K50" s="3">
        <v>3.4</v>
      </c>
      <c r="L50" s="3">
        <v>3.2</v>
      </c>
      <c r="M50" s="3">
        <v>0.2</v>
      </c>
    </row>
    <row r="51" spans="1:13" s="1" customFormat="1" ht="12.75">
      <c r="A51" s="2" t="s">
        <v>55</v>
      </c>
      <c r="B51" s="3">
        <v>1310.6</v>
      </c>
      <c r="C51" s="3">
        <v>17.6</v>
      </c>
      <c r="D51" s="3">
        <v>18.7</v>
      </c>
      <c r="E51" s="3">
        <v>-1.1</v>
      </c>
      <c r="F51" s="8">
        <f t="shared" si="0"/>
        <v>0.011000000000000001</v>
      </c>
      <c r="G51" s="8">
        <f t="shared" si="1"/>
        <v>8.18181818181818</v>
      </c>
      <c r="H51" s="3">
        <v>14.1</v>
      </c>
      <c r="I51" s="3">
        <v>15.3</v>
      </c>
      <c r="J51" s="3">
        <v>-1.2</v>
      </c>
      <c r="K51" s="3">
        <v>3.5</v>
      </c>
      <c r="L51" s="3">
        <v>3.5</v>
      </c>
      <c r="M51" s="3" t="s">
        <v>23</v>
      </c>
    </row>
    <row r="52" spans="1:13" s="1" customFormat="1" ht="12.75">
      <c r="A52" s="2" t="s">
        <v>56</v>
      </c>
      <c r="B52" s="3">
        <v>1438.5</v>
      </c>
      <c r="C52" s="3">
        <v>18.3</v>
      </c>
      <c r="D52" s="3">
        <v>18.7</v>
      </c>
      <c r="E52" s="3">
        <v>-0.4</v>
      </c>
      <c r="F52" s="8">
        <f t="shared" si="0"/>
        <v>0.004</v>
      </c>
      <c r="G52" s="8">
        <f t="shared" si="1"/>
        <v>24.249999999999996</v>
      </c>
      <c r="H52" s="3">
        <v>14.5</v>
      </c>
      <c r="I52" s="3">
        <v>15.1</v>
      </c>
      <c r="J52" s="3">
        <v>-0.5</v>
      </c>
      <c r="K52" s="3">
        <v>3.7</v>
      </c>
      <c r="L52" s="3">
        <v>3.7</v>
      </c>
      <c r="M52" s="3">
        <v>0.1</v>
      </c>
    </row>
    <row r="53" spans="1:13" s="1" customFormat="1" ht="12.75">
      <c r="A53" s="2" t="s">
        <v>57</v>
      </c>
      <c r="B53" s="3">
        <v>1560.2</v>
      </c>
      <c r="C53" s="3">
        <v>17.9</v>
      </c>
      <c r="D53" s="3">
        <v>21.3</v>
      </c>
      <c r="E53" s="3">
        <v>-3.4</v>
      </c>
      <c r="F53" s="8">
        <f t="shared" si="0"/>
        <v>0.034</v>
      </c>
      <c r="G53" s="8">
        <f t="shared" si="1"/>
        <v>1.9705882352941173</v>
      </c>
      <c r="H53" s="3">
        <v>13.9</v>
      </c>
      <c r="I53" s="3">
        <v>17.4</v>
      </c>
      <c r="J53" s="3">
        <v>-3.5</v>
      </c>
      <c r="K53" s="3">
        <v>4</v>
      </c>
      <c r="L53" s="3">
        <v>3.9</v>
      </c>
      <c r="M53" s="3">
        <v>0.1</v>
      </c>
    </row>
    <row r="54" spans="1:13" s="1" customFormat="1" ht="12.75">
      <c r="A54" s="2" t="s">
        <v>58</v>
      </c>
      <c r="B54" s="3">
        <v>1738.1</v>
      </c>
      <c r="C54" s="3">
        <v>17.1</v>
      </c>
      <c r="D54" s="3">
        <v>21.4</v>
      </c>
      <c r="E54" s="3">
        <v>-4.2</v>
      </c>
      <c r="F54" s="8">
        <f t="shared" si="0"/>
        <v>0.042</v>
      </c>
      <c r="G54" s="8">
        <f t="shared" si="1"/>
        <v>1.4047619047619044</v>
      </c>
      <c r="H54" s="3">
        <v>13.3</v>
      </c>
      <c r="I54" s="3">
        <v>17.3</v>
      </c>
      <c r="J54" s="3">
        <v>-4</v>
      </c>
      <c r="K54" s="3">
        <v>3.8</v>
      </c>
      <c r="L54" s="3">
        <v>4.1</v>
      </c>
      <c r="M54" s="3">
        <v>-0.2</v>
      </c>
    </row>
    <row r="55" spans="1:13" s="1" customFormat="1" ht="12.75" hidden="1">
      <c r="A55" s="2" t="s">
        <v>59</v>
      </c>
      <c r="B55" s="3">
        <v>459.4</v>
      </c>
      <c r="C55" s="3">
        <v>17.7</v>
      </c>
      <c r="D55" s="3">
        <v>20.9</v>
      </c>
      <c r="E55" s="3">
        <v>-3.2</v>
      </c>
      <c r="F55" s="8">
        <f t="shared" si="0"/>
        <v>0.032</v>
      </c>
      <c r="G55" s="8">
        <f t="shared" si="1"/>
        <v>2.1562499999999996</v>
      </c>
      <c r="H55" s="3">
        <v>13.8</v>
      </c>
      <c r="I55" s="3">
        <v>16.8</v>
      </c>
      <c r="J55" s="3">
        <v>-3.1</v>
      </c>
      <c r="K55" s="3">
        <v>3.9</v>
      </c>
      <c r="L55" s="3">
        <v>4.1</v>
      </c>
      <c r="M55" s="3">
        <v>-0.1</v>
      </c>
    </row>
    <row r="56" spans="1:13" s="1" customFormat="1" ht="12.75">
      <c r="A56" s="2" t="s">
        <v>60</v>
      </c>
      <c r="B56" s="3">
        <v>1973.5</v>
      </c>
      <c r="C56" s="3">
        <v>18</v>
      </c>
      <c r="D56" s="3">
        <v>20.7</v>
      </c>
      <c r="E56" s="3">
        <v>-2.7</v>
      </c>
      <c r="F56" s="8">
        <f t="shared" si="0"/>
        <v>0.027000000000000003</v>
      </c>
      <c r="G56" s="8">
        <f t="shared" si="1"/>
        <v>2.7407407407407396</v>
      </c>
      <c r="H56" s="3">
        <v>14.1</v>
      </c>
      <c r="I56" s="3">
        <v>16.7</v>
      </c>
      <c r="J56" s="3">
        <v>-2.5</v>
      </c>
      <c r="K56" s="3">
        <v>3.9</v>
      </c>
      <c r="L56" s="3">
        <v>4.1</v>
      </c>
      <c r="M56" s="3">
        <v>-0.2</v>
      </c>
    </row>
    <row r="57" spans="1:13" s="1" customFormat="1" ht="12.75">
      <c r="A57" s="2" t="s">
        <v>61</v>
      </c>
      <c r="B57" s="3">
        <v>2217.5</v>
      </c>
      <c r="C57" s="3">
        <v>18</v>
      </c>
      <c r="D57" s="3">
        <v>20.7</v>
      </c>
      <c r="E57" s="3">
        <v>-2.7</v>
      </c>
      <c r="F57" s="8">
        <f t="shared" si="0"/>
        <v>0.027000000000000003</v>
      </c>
      <c r="G57" s="8">
        <f t="shared" si="1"/>
        <v>2.7407407407407396</v>
      </c>
      <c r="H57" s="3">
        <v>14.2</v>
      </c>
      <c r="I57" s="3">
        <v>16.7</v>
      </c>
      <c r="J57" s="3">
        <v>-2.5</v>
      </c>
      <c r="K57" s="3">
        <v>3.9</v>
      </c>
      <c r="L57" s="3">
        <v>4</v>
      </c>
      <c r="M57" s="3">
        <v>-0.2</v>
      </c>
    </row>
    <row r="58" spans="1:13" s="1" customFormat="1" ht="12.75">
      <c r="A58" s="2" t="s">
        <v>62</v>
      </c>
      <c r="B58" s="3">
        <v>2501.4</v>
      </c>
      <c r="C58" s="3">
        <v>18.5</v>
      </c>
      <c r="D58" s="3">
        <v>20.1</v>
      </c>
      <c r="E58" s="3">
        <v>-1.6</v>
      </c>
      <c r="F58" s="8">
        <f t="shared" si="0"/>
        <v>0.016</v>
      </c>
      <c r="G58" s="8">
        <f t="shared" si="1"/>
        <v>5.312499999999999</v>
      </c>
      <c r="H58" s="3">
        <v>14.6</v>
      </c>
      <c r="I58" s="3">
        <v>16.2</v>
      </c>
      <c r="J58" s="3">
        <v>-1.6</v>
      </c>
      <c r="K58" s="3">
        <v>3.9</v>
      </c>
      <c r="L58" s="3">
        <v>4</v>
      </c>
      <c r="M58" s="3" t="s">
        <v>18</v>
      </c>
    </row>
    <row r="59" spans="1:13" s="1" customFormat="1" ht="12.75">
      <c r="A59" s="2" t="s">
        <v>63</v>
      </c>
      <c r="B59" s="3">
        <v>2724.2</v>
      </c>
      <c r="C59" s="3">
        <v>19</v>
      </c>
      <c r="D59" s="3">
        <v>21.7</v>
      </c>
      <c r="E59" s="3">
        <v>-2.7</v>
      </c>
      <c r="F59" s="8">
        <f t="shared" si="0"/>
        <v>0.027000000000000003</v>
      </c>
      <c r="G59" s="8">
        <f t="shared" si="1"/>
        <v>2.7407407407407396</v>
      </c>
      <c r="H59" s="3">
        <v>14.8</v>
      </c>
      <c r="I59" s="3">
        <v>17.5</v>
      </c>
      <c r="J59" s="3">
        <v>-2.7</v>
      </c>
      <c r="K59" s="3">
        <v>4.2</v>
      </c>
      <c r="L59" s="3">
        <v>4.2</v>
      </c>
      <c r="M59" s="3" t="s">
        <v>18</v>
      </c>
    </row>
    <row r="60" spans="1:13" s="1" customFormat="1" ht="12.75">
      <c r="A60" s="2" t="s">
        <v>64</v>
      </c>
      <c r="B60" s="3">
        <v>3057</v>
      </c>
      <c r="C60" s="3">
        <v>19.6</v>
      </c>
      <c r="D60" s="3">
        <v>22.2</v>
      </c>
      <c r="E60" s="3">
        <v>-2.6</v>
      </c>
      <c r="F60" s="8">
        <f t="shared" si="0"/>
        <v>0.026000000000000002</v>
      </c>
      <c r="G60" s="8">
        <f t="shared" si="1"/>
        <v>2.8846153846153837</v>
      </c>
      <c r="H60" s="3">
        <v>15.3</v>
      </c>
      <c r="I60" s="3">
        <v>17.8</v>
      </c>
      <c r="J60" s="3">
        <v>-2.4</v>
      </c>
      <c r="K60" s="3">
        <v>4.3</v>
      </c>
      <c r="L60" s="3">
        <v>4.4</v>
      </c>
      <c r="M60" s="3">
        <v>-0.2</v>
      </c>
    </row>
    <row r="61" spans="1:13" s="1" customFormat="1" ht="12.75">
      <c r="A61" s="2" t="s">
        <v>65</v>
      </c>
      <c r="B61" s="3">
        <v>3223.7</v>
      </c>
      <c r="C61" s="3">
        <v>19.2</v>
      </c>
      <c r="D61" s="3">
        <v>23.1</v>
      </c>
      <c r="E61" s="3">
        <v>-4</v>
      </c>
      <c r="F61" s="8">
        <f t="shared" si="0"/>
        <v>0.04</v>
      </c>
      <c r="G61" s="8">
        <f t="shared" si="1"/>
        <v>1.5249999999999997</v>
      </c>
      <c r="H61" s="3">
        <v>14.7</v>
      </c>
      <c r="I61" s="3">
        <v>18.5</v>
      </c>
      <c r="J61" s="3">
        <v>-3.7</v>
      </c>
      <c r="K61" s="3">
        <v>4.5</v>
      </c>
      <c r="L61" s="3">
        <v>4.7</v>
      </c>
      <c r="M61" s="3">
        <v>-0.2</v>
      </c>
    </row>
    <row r="62" spans="1:13" s="1" customFormat="1" ht="12.75">
      <c r="A62" s="2" t="s">
        <v>66</v>
      </c>
      <c r="B62" s="3">
        <v>3440.7</v>
      </c>
      <c r="C62" s="3">
        <v>17.5</v>
      </c>
      <c r="D62" s="3">
        <v>23.5</v>
      </c>
      <c r="E62" s="3">
        <v>-6</v>
      </c>
      <c r="F62" s="8">
        <f t="shared" si="0"/>
        <v>0.06</v>
      </c>
      <c r="G62" s="8">
        <f t="shared" si="1"/>
        <v>0.6833333333333332</v>
      </c>
      <c r="H62" s="3">
        <v>13.2</v>
      </c>
      <c r="I62" s="3">
        <v>19.2</v>
      </c>
      <c r="J62" s="3">
        <v>-6</v>
      </c>
      <c r="K62" s="3">
        <v>4.3</v>
      </c>
      <c r="L62" s="3">
        <v>4.3</v>
      </c>
      <c r="M62" s="3" t="s">
        <v>18</v>
      </c>
    </row>
    <row r="63" spans="1:13" s="1" customFormat="1" ht="12.75">
      <c r="A63" s="2" t="s">
        <v>67</v>
      </c>
      <c r="B63" s="3">
        <v>3844.4</v>
      </c>
      <c r="C63" s="3">
        <v>17.3</v>
      </c>
      <c r="D63" s="3">
        <v>22.2</v>
      </c>
      <c r="E63" s="3">
        <v>-4.8</v>
      </c>
      <c r="F63" s="8">
        <f t="shared" si="0"/>
        <v>0.048</v>
      </c>
      <c r="G63" s="8">
        <f t="shared" si="1"/>
        <v>1.1041666666666665</v>
      </c>
      <c r="H63" s="3">
        <v>13</v>
      </c>
      <c r="I63" s="3">
        <v>17.8</v>
      </c>
      <c r="J63" s="3">
        <v>-4.8</v>
      </c>
      <c r="K63" s="3">
        <v>4.3</v>
      </c>
      <c r="L63" s="3">
        <v>4.3</v>
      </c>
      <c r="M63" s="3" t="s">
        <v>18</v>
      </c>
    </row>
    <row r="64" spans="1:13" s="1" customFormat="1" ht="12.75">
      <c r="A64" s="2" t="s">
        <v>68</v>
      </c>
      <c r="B64" s="3">
        <v>4146.3</v>
      </c>
      <c r="C64" s="3">
        <v>17.7</v>
      </c>
      <c r="D64" s="3">
        <v>22.8</v>
      </c>
      <c r="E64" s="3">
        <v>-5.1</v>
      </c>
      <c r="F64" s="8">
        <f t="shared" si="0"/>
        <v>0.051</v>
      </c>
      <c r="G64" s="8">
        <f t="shared" si="1"/>
        <v>0.9803921568627451</v>
      </c>
      <c r="H64" s="3">
        <v>13.2</v>
      </c>
      <c r="I64" s="3">
        <v>18.6</v>
      </c>
      <c r="J64" s="3">
        <v>-5.3</v>
      </c>
      <c r="K64" s="3">
        <v>4.5</v>
      </c>
      <c r="L64" s="3">
        <v>4.3</v>
      </c>
      <c r="M64" s="3">
        <v>0.2</v>
      </c>
    </row>
    <row r="65" spans="1:13" s="1" customFormat="1" ht="12.75">
      <c r="A65" s="2" t="s">
        <v>69</v>
      </c>
      <c r="B65" s="3">
        <v>4403.9</v>
      </c>
      <c r="C65" s="3">
        <v>17.5</v>
      </c>
      <c r="D65" s="3">
        <v>22.5</v>
      </c>
      <c r="E65" s="3">
        <v>-5</v>
      </c>
      <c r="F65" s="8">
        <f t="shared" si="0"/>
        <v>0.05</v>
      </c>
      <c r="G65" s="8">
        <f t="shared" si="1"/>
        <v>1.0199999999999998</v>
      </c>
      <c r="H65" s="3">
        <v>12.9</v>
      </c>
      <c r="I65" s="3">
        <v>18.3</v>
      </c>
      <c r="J65" s="3">
        <v>-5.4</v>
      </c>
      <c r="K65" s="3">
        <v>4.5</v>
      </c>
      <c r="L65" s="3">
        <v>4.2</v>
      </c>
      <c r="M65" s="3">
        <v>0.4</v>
      </c>
    </row>
    <row r="66" spans="1:13" s="1" customFormat="1" ht="12.75">
      <c r="A66" s="2" t="s">
        <v>70</v>
      </c>
      <c r="B66" s="3">
        <v>4651.4</v>
      </c>
      <c r="C66" s="3">
        <v>18.4</v>
      </c>
      <c r="D66" s="3">
        <v>21.6</v>
      </c>
      <c r="E66" s="3">
        <v>-3.2</v>
      </c>
      <c r="F66" s="8">
        <f t="shared" si="0"/>
        <v>0.032</v>
      </c>
      <c r="G66" s="8">
        <f t="shared" si="1"/>
        <v>2.1562499999999996</v>
      </c>
      <c r="H66" s="3">
        <v>13.8</v>
      </c>
      <c r="I66" s="3">
        <v>17.4</v>
      </c>
      <c r="J66" s="3">
        <v>-3.6</v>
      </c>
      <c r="K66" s="3">
        <v>4.6</v>
      </c>
      <c r="L66" s="3">
        <v>4.2</v>
      </c>
      <c r="M66" s="3">
        <v>0.4</v>
      </c>
    </row>
    <row r="67" spans="1:13" s="1" customFormat="1" ht="12.75">
      <c r="A67" s="2" t="s">
        <v>71</v>
      </c>
      <c r="B67" s="3">
        <v>5008.5</v>
      </c>
      <c r="C67" s="3">
        <v>18.2</v>
      </c>
      <c r="D67" s="3">
        <v>21.3</v>
      </c>
      <c r="E67" s="3">
        <v>-3.1</v>
      </c>
      <c r="F67" s="8">
        <f t="shared" si="0"/>
        <v>0.031000000000000003</v>
      </c>
      <c r="G67" s="8">
        <f t="shared" si="1"/>
        <v>2.2580645161290316</v>
      </c>
      <c r="H67" s="3">
        <v>13.3</v>
      </c>
      <c r="I67" s="3">
        <v>17.2</v>
      </c>
      <c r="J67" s="3">
        <v>-3.8</v>
      </c>
      <c r="K67" s="3">
        <v>4.8</v>
      </c>
      <c r="L67" s="3">
        <v>4.1</v>
      </c>
      <c r="M67" s="3">
        <v>0.7</v>
      </c>
    </row>
    <row r="68" spans="1:13" s="1" customFormat="1" ht="12.75">
      <c r="A68" s="2" t="s">
        <v>72</v>
      </c>
      <c r="B68" s="3">
        <v>5399.5</v>
      </c>
      <c r="C68" s="3">
        <v>18.4</v>
      </c>
      <c r="D68" s="3">
        <v>21.2</v>
      </c>
      <c r="E68" s="3">
        <v>-2.8</v>
      </c>
      <c r="F68" s="8">
        <f t="shared" si="0"/>
        <v>0.027999999999999997</v>
      </c>
      <c r="G68" s="8">
        <f t="shared" si="1"/>
        <v>2.607142857142857</v>
      </c>
      <c r="H68" s="3">
        <v>13.5</v>
      </c>
      <c r="I68" s="3">
        <v>17.3</v>
      </c>
      <c r="J68" s="3">
        <v>-3.8</v>
      </c>
      <c r="K68" s="3">
        <v>4.9</v>
      </c>
      <c r="L68" s="3">
        <v>3.9</v>
      </c>
      <c r="M68" s="3">
        <v>1</v>
      </c>
    </row>
    <row r="69" spans="1:13" s="1" customFormat="1" ht="12.75">
      <c r="A69" s="2" t="s">
        <v>73</v>
      </c>
      <c r="B69" s="3">
        <v>5734.5</v>
      </c>
      <c r="C69" s="3">
        <v>18</v>
      </c>
      <c r="D69" s="3">
        <v>21.9</v>
      </c>
      <c r="E69" s="3">
        <v>-3.9</v>
      </c>
      <c r="F69" s="8">
        <f t="shared" si="0"/>
        <v>0.039</v>
      </c>
      <c r="G69" s="8">
        <f t="shared" si="1"/>
        <v>1.5897435897435896</v>
      </c>
      <c r="H69" s="3">
        <v>13.1</v>
      </c>
      <c r="I69" s="3">
        <v>17.9</v>
      </c>
      <c r="J69" s="3">
        <v>-4.8</v>
      </c>
      <c r="K69" s="3">
        <v>4.9</v>
      </c>
      <c r="L69" s="3">
        <v>3.9</v>
      </c>
      <c r="M69" s="3">
        <v>1</v>
      </c>
    </row>
    <row r="70" spans="1:13" s="1" customFormat="1" ht="12.75">
      <c r="A70" s="2" t="s">
        <v>74</v>
      </c>
      <c r="B70" s="3">
        <v>5930.5</v>
      </c>
      <c r="C70" s="3">
        <v>17.8</v>
      </c>
      <c r="D70" s="3">
        <v>22.3</v>
      </c>
      <c r="E70" s="3">
        <v>-4.5</v>
      </c>
      <c r="F70" s="8">
        <f t="shared" si="0"/>
        <v>0.045</v>
      </c>
      <c r="G70" s="8">
        <f t="shared" si="1"/>
        <v>1.2444444444444445</v>
      </c>
      <c r="H70" s="3">
        <v>12.8</v>
      </c>
      <c r="I70" s="3">
        <v>18.3</v>
      </c>
      <c r="J70" s="3">
        <v>-5.4</v>
      </c>
      <c r="K70" s="3">
        <v>5</v>
      </c>
      <c r="L70" s="3">
        <v>4.1</v>
      </c>
      <c r="M70" s="3">
        <v>0.9</v>
      </c>
    </row>
    <row r="71" spans="1:13" s="1" customFormat="1" ht="12.75">
      <c r="A71" s="2" t="s">
        <v>75</v>
      </c>
      <c r="B71" s="3">
        <v>6242</v>
      </c>
      <c r="C71" s="3">
        <v>17.5</v>
      </c>
      <c r="D71" s="3">
        <v>22.1</v>
      </c>
      <c r="E71" s="3">
        <v>-4.7</v>
      </c>
      <c r="F71" s="8">
        <f t="shared" si="0"/>
        <v>0.047</v>
      </c>
      <c r="G71" s="8">
        <f t="shared" si="1"/>
        <v>1.1489361702127658</v>
      </c>
      <c r="H71" s="3">
        <v>12.6</v>
      </c>
      <c r="I71" s="3">
        <v>18.1</v>
      </c>
      <c r="J71" s="3">
        <v>-5.5</v>
      </c>
      <c r="K71" s="3">
        <v>4.8</v>
      </c>
      <c r="L71" s="3">
        <v>4</v>
      </c>
      <c r="M71" s="3">
        <v>0.8</v>
      </c>
    </row>
    <row r="72" spans="1:13" s="1" customFormat="1" ht="12.75">
      <c r="A72" s="2" t="s">
        <v>76</v>
      </c>
      <c r="B72" s="3">
        <v>6587.3</v>
      </c>
      <c r="C72" s="3">
        <v>17.5</v>
      </c>
      <c r="D72" s="3">
        <v>21.4</v>
      </c>
      <c r="E72" s="3">
        <v>-3.9</v>
      </c>
      <c r="F72" s="8">
        <f t="shared" si="0"/>
        <v>0.039</v>
      </c>
      <c r="G72" s="8">
        <f t="shared" si="1"/>
        <v>1.5897435897435896</v>
      </c>
      <c r="H72" s="3">
        <v>12.8</v>
      </c>
      <c r="I72" s="3">
        <v>17.3</v>
      </c>
      <c r="J72" s="3">
        <v>-4.6</v>
      </c>
      <c r="K72" s="3">
        <v>4.7</v>
      </c>
      <c r="L72" s="3">
        <v>4</v>
      </c>
      <c r="M72" s="3">
        <v>0.7</v>
      </c>
    </row>
    <row r="73" spans="1:13" s="1" customFormat="1" ht="12.75">
      <c r="A73" s="2" t="s">
        <v>77</v>
      </c>
      <c r="B73" s="3">
        <v>6976.6</v>
      </c>
      <c r="C73" s="3">
        <v>18</v>
      </c>
      <c r="D73" s="3">
        <v>21</v>
      </c>
      <c r="E73" s="3">
        <v>-2.9</v>
      </c>
      <c r="F73" s="8">
        <f aca="true" t="shared" si="2" ref="F73:F91">E73*-1*0.01</f>
        <v>0.028999999999999998</v>
      </c>
      <c r="G73" s="8">
        <f aca="true" t="shared" si="3" ref="G73:G91">IF(F73&lt;0,"",(F$88-F73)/F73)</f>
        <v>2.4827586206896552</v>
      </c>
      <c r="H73" s="3">
        <v>13.2</v>
      </c>
      <c r="I73" s="3">
        <v>16.9</v>
      </c>
      <c r="J73" s="3">
        <v>-3.7</v>
      </c>
      <c r="K73" s="3">
        <v>4.8</v>
      </c>
      <c r="L73" s="3">
        <v>4</v>
      </c>
      <c r="M73" s="3">
        <v>0.8</v>
      </c>
    </row>
    <row r="74" spans="1:13" s="1" customFormat="1" ht="12.75">
      <c r="A74" s="2" t="s">
        <v>78</v>
      </c>
      <c r="B74" s="3">
        <v>7341.1</v>
      </c>
      <c r="C74" s="3">
        <v>18.4</v>
      </c>
      <c r="D74" s="3">
        <v>20.6</v>
      </c>
      <c r="E74" s="3">
        <v>-2.2</v>
      </c>
      <c r="F74" s="8">
        <f t="shared" si="2"/>
        <v>0.022000000000000002</v>
      </c>
      <c r="G74" s="8">
        <f t="shared" si="3"/>
        <v>3.59090909090909</v>
      </c>
      <c r="H74" s="3">
        <v>13.6</v>
      </c>
      <c r="I74" s="3">
        <v>16.7</v>
      </c>
      <c r="J74" s="3">
        <v>-3.1</v>
      </c>
      <c r="K74" s="3">
        <v>4.8</v>
      </c>
      <c r="L74" s="3">
        <v>3.9</v>
      </c>
      <c r="M74" s="3">
        <v>0.9</v>
      </c>
    </row>
    <row r="75" spans="1:13" s="1" customFormat="1" ht="12.75">
      <c r="A75" s="2" t="s">
        <v>79</v>
      </c>
      <c r="B75" s="3">
        <v>7718.3</v>
      </c>
      <c r="C75" s="3">
        <v>18.8</v>
      </c>
      <c r="D75" s="3">
        <v>20.2</v>
      </c>
      <c r="E75" s="3">
        <v>-1.4</v>
      </c>
      <c r="F75" s="8">
        <f t="shared" si="2"/>
        <v>0.013999999999999999</v>
      </c>
      <c r="G75" s="8">
        <f t="shared" si="3"/>
        <v>6.214285714285714</v>
      </c>
      <c r="H75" s="3">
        <v>14.1</v>
      </c>
      <c r="I75" s="3">
        <v>16.3</v>
      </c>
      <c r="J75" s="3">
        <v>-2.3</v>
      </c>
      <c r="K75" s="3">
        <v>4.8</v>
      </c>
      <c r="L75" s="3">
        <v>3.9</v>
      </c>
      <c r="M75" s="3">
        <v>0.9</v>
      </c>
    </row>
    <row r="76" spans="1:13" s="1" customFormat="1" ht="12.75">
      <c r="A76" s="2" t="s">
        <v>80</v>
      </c>
      <c r="B76" s="3">
        <v>8211.7</v>
      </c>
      <c r="C76" s="3">
        <v>19.2</v>
      </c>
      <c r="D76" s="3">
        <v>19.5</v>
      </c>
      <c r="E76" s="3">
        <v>-0.3</v>
      </c>
      <c r="F76" s="8">
        <f t="shared" si="2"/>
        <v>0.003</v>
      </c>
      <c r="G76" s="8">
        <f t="shared" si="3"/>
        <v>32.666666666666664</v>
      </c>
      <c r="H76" s="3">
        <v>14.5</v>
      </c>
      <c r="I76" s="3">
        <v>15.7</v>
      </c>
      <c r="J76" s="3">
        <v>-1.3</v>
      </c>
      <c r="K76" s="3">
        <v>4.8</v>
      </c>
      <c r="L76" s="3">
        <v>3.8</v>
      </c>
      <c r="M76" s="3">
        <v>1</v>
      </c>
    </row>
    <row r="77" spans="1:13" s="1" customFormat="1" ht="12.75">
      <c r="A77" s="2" t="s">
        <v>81</v>
      </c>
      <c r="B77" s="3">
        <v>8663</v>
      </c>
      <c r="C77" s="3">
        <v>19.9</v>
      </c>
      <c r="D77" s="3">
        <v>19.1</v>
      </c>
      <c r="E77" s="3">
        <v>0.8</v>
      </c>
      <c r="F77" s="8">
        <f t="shared" si="2"/>
        <v>-0.008</v>
      </c>
      <c r="G77" s="8">
        <f t="shared" si="3"/>
      </c>
      <c r="H77" s="3">
        <v>15.1</v>
      </c>
      <c r="I77" s="3">
        <v>15.4</v>
      </c>
      <c r="J77" s="3">
        <v>-0.3</v>
      </c>
      <c r="K77" s="3">
        <v>4.8</v>
      </c>
      <c r="L77" s="3">
        <v>3.7</v>
      </c>
      <c r="M77" s="3">
        <v>1.1</v>
      </c>
    </row>
    <row r="78" spans="1:13" s="1" customFormat="1" ht="12.75">
      <c r="A78" s="2" t="s">
        <v>82</v>
      </c>
      <c r="B78" s="3">
        <v>9208.4</v>
      </c>
      <c r="C78" s="3">
        <v>19.8</v>
      </c>
      <c r="D78" s="3">
        <v>18.5</v>
      </c>
      <c r="E78" s="3">
        <v>1.4</v>
      </c>
      <c r="F78" s="8">
        <f t="shared" si="2"/>
        <v>-0.013999999999999999</v>
      </c>
      <c r="G78" s="8">
        <f t="shared" si="3"/>
      </c>
      <c r="H78" s="3">
        <v>15</v>
      </c>
      <c r="I78" s="3">
        <v>15</v>
      </c>
      <c r="J78" s="3" t="s">
        <v>23</v>
      </c>
      <c r="K78" s="3">
        <v>4.8</v>
      </c>
      <c r="L78" s="3">
        <v>3.5</v>
      </c>
      <c r="M78" s="3">
        <v>1.3</v>
      </c>
    </row>
    <row r="79" spans="1:13" s="1" customFormat="1" ht="12.75">
      <c r="A79" s="2" t="s">
        <v>83</v>
      </c>
      <c r="B79" s="3">
        <v>9821</v>
      </c>
      <c r="C79" s="3">
        <v>20.6</v>
      </c>
      <c r="D79" s="3">
        <v>18.2</v>
      </c>
      <c r="E79" s="3">
        <v>2.4</v>
      </c>
      <c r="F79" s="8">
        <f t="shared" si="2"/>
        <v>-0.024</v>
      </c>
      <c r="G79" s="8">
        <f t="shared" si="3"/>
      </c>
      <c r="H79" s="3">
        <v>15.7</v>
      </c>
      <c r="I79" s="3">
        <v>14.8</v>
      </c>
      <c r="J79" s="3">
        <v>0.9</v>
      </c>
      <c r="K79" s="3">
        <v>4.9</v>
      </c>
      <c r="L79" s="3">
        <v>3.4</v>
      </c>
      <c r="M79" s="3">
        <v>1.5</v>
      </c>
    </row>
    <row r="80" spans="1:13" s="1" customFormat="1" ht="12.75">
      <c r="A80" s="2" t="s">
        <v>84</v>
      </c>
      <c r="B80" s="3">
        <v>10225.3</v>
      </c>
      <c r="C80" s="3">
        <v>19.5</v>
      </c>
      <c r="D80" s="3">
        <v>18.2</v>
      </c>
      <c r="E80" s="3">
        <v>1.3</v>
      </c>
      <c r="F80" s="8">
        <f t="shared" si="2"/>
        <v>-0.013000000000000001</v>
      </c>
      <c r="G80" s="8">
        <f t="shared" si="3"/>
      </c>
      <c r="H80" s="3">
        <v>14.5</v>
      </c>
      <c r="I80" s="3">
        <v>14.8</v>
      </c>
      <c r="J80" s="3">
        <v>-0.3</v>
      </c>
      <c r="K80" s="3">
        <v>5</v>
      </c>
      <c r="L80" s="3">
        <v>3.4</v>
      </c>
      <c r="M80" s="3">
        <v>1.6</v>
      </c>
    </row>
    <row r="81" spans="1:13" s="1" customFormat="1" ht="12.75">
      <c r="A81" s="2" t="s">
        <v>85</v>
      </c>
      <c r="B81" s="3">
        <v>10543.9</v>
      </c>
      <c r="C81" s="3">
        <v>17.6</v>
      </c>
      <c r="D81" s="3">
        <v>19.1</v>
      </c>
      <c r="E81" s="3">
        <v>-1.5</v>
      </c>
      <c r="F81" s="8">
        <f t="shared" si="2"/>
        <v>0.015</v>
      </c>
      <c r="G81" s="8">
        <f t="shared" si="3"/>
        <v>5.733333333333333</v>
      </c>
      <c r="H81" s="3">
        <v>12.7</v>
      </c>
      <c r="I81" s="3">
        <v>15.7</v>
      </c>
      <c r="J81" s="3">
        <v>-3</v>
      </c>
      <c r="K81" s="3">
        <v>4.9</v>
      </c>
      <c r="L81" s="3">
        <v>3.4</v>
      </c>
      <c r="M81" s="3">
        <v>1.5</v>
      </c>
    </row>
    <row r="82" spans="1:13" s="1" customFormat="1" ht="12.75">
      <c r="A82" s="2" t="s">
        <v>86</v>
      </c>
      <c r="B82" s="3">
        <v>10980.2</v>
      </c>
      <c r="C82" s="3">
        <v>16.2</v>
      </c>
      <c r="D82" s="3">
        <v>19.7</v>
      </c>
      <c r="E82" s="3">
        <v>-3.4</v>
      </c>
      <c r="F82" s="8">
        <f t="shared" si="2"/>
        <v>0.034</v>
      </c>
      <c r="G82" s="8">
        <f t="shared" si="3"/>
        <v>1.9705882352941173</v>
      </c>
      <c r="H82" s="3">
        <v>11.5</v>
      </c>
      <c r="I82" s="3">
        <v>16.4</v>
      </c>
      <c r="J82" s="3">
        <v>-4.9</v>
      </c>
      <c r="K82" s="3">
        <v>4.8</v>
      </c>
      <c r="L82" s="3">
        <v>3.3</v>
      </c>
      <c r="M82" s="3">
        <v>1.5</v>
      </c>
    </row>
    <row r="83" spans="1:13" s="1" customFormat="1" ht="12.75">
      <c r="A83" s="2" t="s">
        <v>87</v>
      </c>
      <c r="B83" s="3">
        <v>11676</v>
      </c>
      <c r="C83" s="3">
        <v>16.1</v>
      </c>
      <c r="D83" s="3">
        <v>19.6</v>
      </c>
      <c r="E83" s="3">
        <v>-3.5</v>
      </c>
      <c r="F83" s="8">
        <f t="shared" si="2"/>
        <v>0.035</v>
      </c>
      <c r="G83" s="8">
        <f t="shared" si="3"/>
        <v>1.8857142857142852</v>
      </c>
      <c r="H83" s="3">
        <v>11.5</v>
      </c>
      <c r="I83" s="3">
        <v>16.4</v>
      </c>
      <c r="J83" s="3">
        <v>-4.9</v>
      </c>
      <c r="K83" s="3">
        <v>4.6</v>
      </c>
      <c r="L83" s="3">
        <v>3.3</v>
      </c>
      <c r="M83" s="3">
        <v>1.3</v>
      </c>
    </row>
    <row r="84" spans="1:13" s="1" customFormat="1" ht="12.75">
      <c r="A84" s="2" t="s">
        <v>88</v>
      </c>
      <c r="B84" s="3">
        <v>12428.6</v>
      </c>
      <c r="C84" s="3">
        <v>17.3</v>
      </c>
      <c r="D84" s="3">
        <v>19.9</v>
      </c>
      <c r="E84" s="3">
        <v>-2.6</v>
      </c>
      <c r="F84" s="8">
        <f t="shared" si="2"/>
        <v>0.026000000000000002</v>
      </c>
      <c r="G84" s="8">
        <f t="shared" si="3"/>
        <v>2.8846153846153837</v>
      </c>
      <c r="H84" s="3">
        <v>12.7</v>
      </c>
      <c r="I84" s="3">
        <v>16.7</v>
      </c>
      <c r="J84" s="3">
        <v>-4</v>
      </c>
      <c r="K84" s="3">
        <v>4.6</v>
      </c>
      <c r="L84" s="3">
        <v>3.2</v>
      </c>
      <c r="M84" s="3">
        <v>1.4</v>
      </c>
    </row>
    <row r="85" spans="1:13" s="1" customFormat="1" ht="12.75">
      <c r="A85" s="2" t="s">
        <v>89</v>
      </c>
      <c r="B85" s="3">
        <v>13206.5</v>
      </c>
      <c r="C85" s="3">
        <v>18.2</v>
      </c>
      <c r="D85" s="3">
        <v>20.1</v>
      </c>
      <c r="E85" s="3">
        <v>-1.9</v>
      </c>
      <c r="F85" s="8">
        <f t="shared" si="2"/>
        <v>0.019</v>
      </c>
      <c r="G85" s="8">
        <f t="shared" si="3"/>
        <v>4.31578947368421</v>
      </c>
      <c r="H85" s="3">
        <v>13.6</v>
      </c>
      <c r="I85" s="3">
        <v>16.9</v>
      </c>
      <c r="J85" s="3">
        <v>-3.3</v>
      </c>
      <c r="K85" s="3">
        <v>4.6</v>
      </c>
      <c r="L85" s="3">
        <v>3.2</v>
      </c>
      <c r="M85" s="3">
        <v>1.4</v>
      </c>
    </row>
    <row r="86" spans="1:13" s="1" customFormat="1" ht="12.75">
      <c r="A86" s="2" t="s">
        <v>90</v>
      </c>
      <c r="B86" s="3">
        <v>13861.4</v>
      </c>
      <c r="C86" s="3">
        <v>18.5</v>
      </c>
      <c r="D86" s="3">
        <v>19.7</v>
      </c>
      <c r="E86" s="3">
        <v>-1.2</v>
      </c>
      <c r="F86" s="8">
        <f t="shared" si="2"/>
        <v>0.012</v>
      </c>
      <c r="G86" s="8">
        <f t="shared" si="3"/>
        <v>7.416666666666666</v>
      </c>
      <c r="H86" s="3">
        <v>13.9</v>
      </c>
      <c r="I86" s="3">
        <v>16.4</v>
      </c>
      <c r="J86" s="3">
        <v>-2.5</v>
      </c>
      <c r="K86" s="3">
        <v>4.6</v>
      </c>
      <c r="L86" s="3">
        <v>3.3</v>
      </c>
      <c r="M86" s="3">
        <v>1.3</v>
      </c>
    </row>
    <row r="87" spans="1:13" s="1" customFormat="1" ht="12.75">
      <c r="A87" s="2" t="s">
        <v>91</v>
      </c>
      <c r="B87" s="3">
        <v>14334.4</v>
      </c>
      <c r="C87" s="3">
        <v>17.6</v>
      </c>
      <c r="D87" s="3">
        <v>20.8</v>
      </c>
      <c r="E87" s="3">
        <v>-3.2</v>
      </c>
      <c r="F87" s="8">
        <f t="shared" si="2"/>
        <v>0.032</v>
      </c>
      <c r="G87" s="8">
        <f t="shared" si="3"/>
        <v>2.1562499999999996</v>
      </c>
      <c r="H87" s="3">
        <v>13</v>
      </c>
      <c r="I87" s="3">
        <v>17.5</v>
      </c>
      <c r="J87" s="3">
        <v>-4.5</v>
      </c>
      <c r="K87" s="3">
        <v>4.6</v>
      </c>
      <c r="L87" s="3">
        <v>3.3</v>
      </c>
      <c r="M87" s="3">
        <v>1.3</v>
      </c>
    </row>
    <row r="88" spans="1:13" s="1" customFormat="1" ht="12.75">
      <c r="A88" s="2" t="s">
        <v>92</v>
      </c>
      <c r="B88" s="3">
        <v>13960.7</v>
      </c>
      <c r="C88" s="3">
        <v>15.1</v>
      </c>
      <c r="D88" s="3">
        <v>25.2</v>
      </c>
      <c r="E88" s="3">
        <v>-10.1</v>
      </c>
      <c r="F88" s="8">
        <f t="shared" si="2"/>
        <v>0.10099999999999999</v>
      </c>
      <c r="G88" s="8">
        <f t="shared" si="3"/>
        <v>0</v>
      </c>
      <c r="H88" s="3">
        <v>10.4</v>
      </c>
      <c r="I88" s="3">
        <v>21.5</v>
      </c>
      <c r="J88" s="3">
        <v>-11.1</v>
      </c>
      <c r="K88" s="3">
        <v>4.7</v>
      </c>
      <c r="L88" s="3">
        <v>3.7</v>
      </c>
      <c r="M88" s="3">
        <v>1</v>
      </c>
    </row>
    <row r="89" spans="1:13" s="1" customFormat="1" ht="12.75">
      <c r="A89" s="2" t="s">
        <v>93</v>
      </c>
      <c r="B89" s="3">
        <v>14348.4</v>
      </c>
      <c r="C89" s="3">
        <v>15.1</v>
      </c>
      <c r="D89" s="3">
        <v>24.1</v>
      </c>
      <c r="E89" s="3">
        <v>-9</v>
      </c>
      <c r="F89" s="8">
        <f t="shared" si="2"/>
        <v>0.09</v>
      </c>
      <c r="G89" s="8">
        <f t="shared" si="3"/>
        <v>0.12222222222222218</v>
      </c>
      <c r="H89" s="3">
        <v>10.7</v>
      </c>
      <c r="I89" s="3">
        <v>20.2</v>
      </c>
      <c r="J89" s="3">
        <v>-9.6</v>
      </c>
      <c r="K89" s="3">
        <v>4.4</v>
      </c>
      <c r="L89" s="3">
        <v>3.9</v>
      </c>
      <c r="M89" s="3">
        <v>0.5</v>
      </c>
    </row>
    <row r="90" spans="1:13" s="1" customFormat="1" ht="12.75">
      <c r="A90" s="2" t="s">
        <v>94</v>
      </c>
      <c r="B90" s="3">
        <v>14929.4</v>
      </c>
      <c r="C90" s="3">
        <v>15.4</v>
      </c>
      <c r="D90" s="3">
        <v>24.1</v>
      </c>
      <c r="E90" s="3">
        <v>-8.7</v>
      </c>
      <c r="F90" s="8">
        <f t="shared" si="2"/>
        <v>0.087</v>
      </c>
      <c r="G90" s="8">
        <f t="shared" si="3"/>
        <v>0.16091954022988506</v>
      </c>
      <c r="H90" s="3">
        <v>11.6</v>
      </c>
      <c r="I90" s="3">
        <v>20.8</v>
      </c>
      <c r="J90" s="3">
        <v>-9.2</v>
      </c>
      <c r="K90" s="3">
        <v>3.8</v>
      </c>
      <c r="L90" s="3">
        <v>3.3</v>
      </c>
      <c r="M90" s="3">
        <v>0.4</v>
      </c>
    </row>
    <row r="91" spans="1:13" s="1" customFormat="1" ht="12.75">
      <c r="A91" s="2" t="s">
        <v>95</v>
      </c>
      <c r="B91" s="3">
        <v>15547.4</v>
      </c>
      <c r="C91" s="3">
        <v>15.8</v>
      </c>
      <c r="D91" s="3">
        <v>22.8</v>
      </c>
      <c r="E91" s="3">
        <v>-7</v>
      </c>
      <c r="F91" s="8">
        <f t="shared" si="2"/>
        <v>0.07</v>
      </c>
      <c r="G91" s="8">
        <f t="shared" si="3"/>
        <v>0.4428571428571426</v>
      </c>
      <c r="H91" s="3">
        <v>12.1</v>
      </c>
      <c r="I91" s="3">
        <v>19.5</v>
      </c>
      <c r="J91" s="3">
        <v>-7.4</v>
      </c>
      <c r="K91" s="3">
        <v>3.7</v>
      </c>
      <c r="L91" s="3">
        <v>3.3</v>
      </c>
      <c r="M91" s="3">
        <v>0.4</v>
      </c>
    </row>
    <row r="92" spans="1:13" s="1" customFormat="1" ht="12.75">
      <c r="A92" s="2" t="s">
        <v>96</v>
      </c>
      <c r="B92" s="3">
        <v>16202.7</v>
      </c>
      <c r="C92" s="3">
        <v>16.7</v>
      </c>
      <c r="D92" s="3">
        <v>22.7</v>
      </c>
      <c r="E92" s="3">
        <v>-6</v>
      </c>
      <c r="F92" s="9"/>
      <c r="G92" s="9"/>
      <c r="H92" s="3">
        <v>12.6</v>
      </c>
      <c r="I92" s="3">
        <v>18.8</v>
      </c>
      <c r="J92" s="3">
        <v>-6.2</v>
      </c>
      <c r="K92" s="3">
        <v>4.2</v>
      </c>
      <c r="L92" s="3">
        <v>4</v>
      </c>
      <c r="M92" s="3">
        <v>0.2</v>
      </c>
    </row>
    <row r="93" spans="1:13" s="1" customFormat="1" ht="12.75">
      <c r="A93" s="2" t="s">
        <v>97</v>
      </c>
      <c r="B93" s="3">
        <v>17011.4</v>
      </c>
      <c r="C93" s="3">
        <v>17.8</v>
      </c>
      <c r="D93" s="3">
        <v>22.2</v>
      </c>
      <c r="E93" s="3">
        <v>-4.4</v>
      </c>
      <c r="F93" s="9"/>
      <c r="G93" s="9"/>
      <c r="H93" s="3">
        <v>13.5</v>
      </c>
      <c r="I93" s="3">
        <v>18</v>
      </c>
      <c r="J93" s="3">
        <v>-4.5</v>
      </c>
      <c r="K93" s="3">
        <v>4.3</v>
      </c>
      <c r="L93" s="3">
        <v>4.2</v>
      </c>
      <c r="M93" s="3">
        <v>0.1</v>
      </c>
    </row>
    <row r="94" spans="1:13" s="1" customFormat="1" ht="12.75">
      <c r="A94" s="2" t="s">
        <v>98</v>
      </c>
      <c r="B94" s="3">
        <v>17936.1</v>
      </c>
      <c r="C94" s="3">
        <v>18.6</v>
      </c>
      <c r="D94" s="3">
        <v>21.8</v>
      </c>
      <c r="E94" s="3">
        <v>-3.2</v>
      </c>
      <c r="F94" s="9"/>
      <c r="G94" s="9"/>
      <c r="H94" s="3">
        <v>14.2</v>
      </c>
      <c r="I94" s="3">
        <v>17.5</v>
      </c>
      <c r="J94" s="3">
        <v>-3.3</v>
      </c>
      <c r="K94" s="3">
        <v>4.3</v>
      </c>
      <c r="L94" s="3">
        <v>4.3</v>
      </c>
      <c r="M94" s="3" t="s">
        <v>23</v>
      </c>
    </row>
    <row r="95" spans="1:13" s="1" customFormat="1" ht="12.75">
      <c r="A95" s="2" t="s">
        <v>99</v>
      </c>
      <c r="B95" s="3">
        <v>18934.2</v>
      </c>
      <c r="C95" s="3">
        <v>18.8</v>
      </c>
      <c r="D95" s="3">
        <v>21.6</v>
      </c>
      <c r="E95" s="3">
        <v>-2.8</v>
      </c>
      <c r="F95" s="9"/>
      <c r="G95" s="9"/>
      <c r="H95" s="3">
        <v>14.4</v>
      </c>
      <c r="I95" s="3">
        <v>17.2</v>
      </c>
      <c r="J95" s="3">
        <v>-2.8</v>
      </c>
      <c r="K95" s="3">
        <v>4.4</v>
      </c>
      <c r="L95" s="3">
        <v>4.4</v>
      </c>
      <c r="M95" s="3" t="s">
        <v>18</v>
      </c>
    </row>
    <row r="96" spans="1:13" s="1" customFormat="1" ht="12.75">
      <c r="A96" s="2" t="s">
        <v>100</v>
      </c>
      <c r="B96" s="3">
        <v>19980</v>
      </c>
      <c r="C96" s="3">
        <v>18.8</v>
      </c>
      <c r="D96" s="3">
        <v>21.3</v>
      </c>
      <c r="E96" s="3">
        <v>-2.4</v>
      </c>
      <c r="F96" s="9"/>
      <c r="G96" s="9"/>
      <c r="H96" s="3">
        <v>14.5</v>
      </c>
      <c r="I96" s="3">
        <v>16.9</v>
      </c>
      <c r="J96" s="3">
        <v>-2.4</v>
      </c>
      <c r="K96" s="3">
        <v>4.3</v>
      </c>
      <c r="L96" s="3">
        <v>4.4</v>
      </c>
      <c r="M96" s="3" t="s">
        <v>18</v>
      </c>
    </row>
    <row r="97" spans="1:13" s="1" customFormat="1" ht="12.75">
      <c r="A97" s="4" t="s">
        <v>101</v>
      </c>
      <c r="B97" s="5">
        <v>21024.8</v>
      </c>
      <c r="C97" s="5">
        <v>18.9</v>
      </c>
      <c r="D97" s="5">
        <v>21.2</v>
      </c>
      <c r="E97" s="5">
        <v>-2.3</v>
      </c>
      <c r="F97" s="36"/>
      <c r="G97" s="36"/>
      <c r="H97" s="5">
        <v>14.5</v>
      </c>
      <c r="I97" s="5">
        <v>16.7</v>
      </c>
      <c r="J97" s="5">
        <v>-2.2</v>
      </c>
      <c r="K97" s="5">
        <v>4.4</v>
      </c>
      <c r="L97" s="5">
        <v>4.4</v>
      </c>
      <c r="M97" s="5">
        <v>-0.1</v>
      </c>
    </row>
    <row r="98" spans="1:13" s="17" customFormat="1" ht="12.75">
      <c r="A98" s="34" t="s">
        <v>108</v>
      </c>
      <c r="B98" s="37"/>
      <c r="C98" s="37"/>
      <c r="D98" s="16"/>
      <c r="E98" s="19"/>
      <c r="F98" s="18">
        <f>F$88/(AVERAGE(F25:F87))</f>
        <v>6.147826086956519</v>
      </c>
      <c r="G98" s="33"/>
      <c r="H98" s="16"/>
      <c r="I98" s="16"/>
      <c r="J98" s="16"/>
      <c r="K98" s="16"/>
      <c r="L98" s="16"/>
      <c r="M98" s="16"/>
    </row>
    <row r="99" spans="1:13" s="2" customFormat="1" ht="12.75">
      <c r="A99" s="35" t="s">
        <v>111</v>
      </c>
      <c r="B99" s="38"/>
      <c r="C99" s="38"/>
      <c r="D99" s="14"/>
      <c r="E99" s="14"/>
      <c r="F99" s="18">
        <f>F$88/(AVERAGE(F72:F$91))</f>
        <v>3.5500878734622145</v>
      </c>
      <c r="G99" s="33"/>
      <c r="H99" s="14"/>
      <c r="I99" s="14"/>
      <c r="J99" s="14"/>
      <c r="K99" s="14"/>
      <c r="L99" s="14"/>
      <c r="M99" s="14"/>
    </row>
    <row r="100" spans="1:13" s="2" customFormat="1" ht="12.75">
      <c r="A100" s="35" t="s">
        <v>112</v>
      </c>
      <c r="B100" s="38"/>
      <c r="C100" s="38"/>
      <c r="D100" s="14"/>
      <c r="E100" s="14"/>
      <c r="F100" s="18">
        <f>F$88/(AVERAGE(F51:F$91))</f>
        <v>3.220062208398132</v>
      </c>
      <c r="G100" s="33"/>
      <c r="H100" s="14"/>
      <c r="I100" s="14"/>
      <c r="J100" s="14"/>
      <c r="K100" s="14"/>
      <c r="L100" s="14"/>
      <c r="M100" s="14"/>
    </row>
    <row r="101" spans="1:13" s="2" customFormat="1" ht="12.75">
      <c r="A101" s="35" t="s">
        <v>113</v>
      </c>
      <c r="B101" s="38"/>
      <c r="C101" s="38"/>
      <c r="D101" s="14"/>
      <c r="E101" s="14"/>
      <c r="F101" s="18">
        <f>F$88/(AVERAGE(F31:F$91))</f>
        <v>4.243112947658401</v>
      </c>
      <c r="G101" s="33"/>
      <c r="H101" s="14"/>
      <c r="I101" s="14"/>
      <c r="J101" s="14"/>
      <c r="K101" s="14"/>
      <c r="L101" s="14"/>
      <c r="M101" s="14"/>
    </row>
    <row r="102" spans="1:13" s="1" customFormat="1" ht="12.75">
      <c r="A102" s="13"/>
      <c r="B102" s="14"/>
      <c r="C102" s="14"/>
      <c r="D102" s="14"/>
      <c r="E102" s="14"/>
      <c r="F102" s="15"/>
      <c r="G102" s="15"/>
      <c r="H102" s="14"/>
      <c r="I102" s="14"/>
      <c r="J102" s="14"/>
      <c r="K102" s="14"/>
      <c r="L102" s="14"/>
      <c r="M102" s="14"/>
    </row>
    <row r="103" spans="1:12" s="1" customFormat="1" ht="12.75" customHeight="1">
      <c r="A103" s="23" t="s">
        <v>102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s="1" customFormat="1" ht="12.75" customHeight="1">
      <c r="A104" s="24" t="s">
        <v>103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6" spans="1:10" ht="29.25" customHeight="1">
      <c r="A106" s="22" t="s">
        <v>109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40.5" customHeight="1">
      <c r="A107" s="22" t="s">
        <v>110</v>
      </c>
      <c r="B107" s="22"/>
      <c r="C107" s="22"/>
      <c r="D107" s="22"/>
      <c r="E107" s="22"/>
      <c r="F107" s="22"/>
      <c r="G107" s="22"/>
      <c r="H107" s="22"/>
      <c r="I107" s="22"/>
      <c r="J107" s="22"/>
    </row>
  </sheetData>
  <sheetProtection/>
  <mergeCells count="12">
    <mergeCell ref="H6:J6"/>
    <mergeCell ref="A1:J1"/>
    <mergeCell ref="K6:M6"/>
    <mergeCell ref="A106:J106"/>
    <mergeCell ref="A107:J107"/>
    <mergeCell ref="A2:J2"/>
    <mergeCell ref="A103:L103"/>
    <mergeCell ref="A104:L104"/>
    <mergeCell ref="A5:M5"/>
    <mergeCell ref="A6:A7"/>
    <mergeCell ref="B6:B7"/>
    <mergeCell ref="C6:E6"/>
  </mergeCells>
  <hyperlinks>
    <hyperlink ref="A1:J1" r:id="rId1" display="Data and calculations for &quot;Debt versus deficit: Obama's bait and switch&quot;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2013-08-26T16:13:19Z</dcterms:created>
  <dcterms:modified xsi:type="dcterms:W3CDTF">2013-08-26T17:49:19Z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