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5300" windowHeight="8760" tabRatio="433" activeTab="4"/>
  </bookViews>
  <sheets>
    <sheet name="Citation" sheetId="1" r:id="rId1"/>
    <sheet name="Spending" sheetId="2" r:id="rId2"/>
    <sheet name="Enrollment" sheetId="3" r:id="rId3"/>
    <sheet name="CPI" sheetId="4" r:id="rId4"/>
    <sheet name="Combined" sheetId="5" r:id="rId5"/>
  </sheets>
  <definedNames>
    <definedName name="_Regression_Int" localSheetId="2" hidden="1">1</definedName>
    <definedName name="_xlnm.Print_Area" localSheetId="2">'Enrollment'!$A$3:$N$92</definedName>
    <definedName name="_xlnm.Print_Area">'Enrollment'!$A$4:$M$92</definedName>
    <definedName name="Print_Area_MI" localSheetId="2">'Enrollment'!$A$4:$M$92</definedName>
    <definedName name="PRINT_AREA_MI">'Enrollment'!$A$4:$M$92</definedName>
  </definedNames>
  <calcPr fullCalcOnLoad="1"/>
</workbook>
</file>

<file path=xl/sharedStrings.xml><?xml version="1.0" encoding="utf-8"?>
<sst xmlns="http://schemas.openxmlformats.org/spreadsheetml/2006/main" count="658" uniqueCount="376">
  <si>
    <t>Year</t>
  </si>
  <si>
    <t>Male</t>
  </si>
  <si>
    <t>Female</t>
  </si>
  <si>
    <t>---</t>
  </si>
  <si>
    <t>---Not available.</t>
  </si>
  <si>
    <t>Enrollment</t>
  </si>
  <si>
    <t>Table 303.10. Total fall enrollment in degree-granting postsecondary institutions, by attendance status, sex of student, 
              and control of institution: Selected years, 1947 through 2026</t>
  </si>
  <si>
    <t>Total enrollment</t>
  </si>
  <si>
    <t>Attendance status</t>
  </si>
  <si>
    <t>Sex of student</t>
  </si>
  <si>
    <t>Control of institution</t>
  </si>
  <si>
    <t>Full-time</t>
  </si>
  <si>
    <t>Part-time</t>
  </si>
  <si>
    <t>Percent part-time</t>
  </si>
  <si>
    <t>Percent female</t>
  </si>
  <si>
    <t>Public</t>
  </si>
  <si>
    <t>Private</t>
  </si>
  <si>
    <t>Total</t>
  </si>
  <si>
    <t>Nonprofit</t>
  </si>
  <si>
    <t>For-profit</t>
  </si>
  <si>
    <t>1947\1\ ..............</t>
  </si>
  <si>
    <t>1948\1\ ................</t>
  </si>
  <si>
    <t>1949\1\ ...............</t>
  </si>
  <si>
    <t>1950\1\ ....................</t>
  </si>
  <si>
    <t>1951\1\ ....................</t>
  </si>
  <si>
    <t>1952\1\ .....................</t>
  </si>
  <si>
    <t>1953\1\ ....................</t>
  </si>
  <si>
    <t>1954\1\ ...................</t>
  </si>
  <si>
    <t>1955\1\ ....................</t>
  </si>
  <si>
    <t>1956\1\ ......................</t>
  </si>
  <si>
    <t>1957 ..........................</t>
  </si>
  <si>
    <t>1959 .....................</t>
  </si>
  <si>
    <t>\2\</t>
  </si>
  <si>
    <t>1961 .....................</t>
  </si>
  <si>
    <t>1963 ...........................</t>
  </si>
  <si>
    <t>1964 .......................</t>
  </si>
  <si>
    <t>1965 ............................</t>
  </si>
  <si>
    <t>1966 .........................</t>
  </si>
  <si>
    <t>1967 ........................</t>
  </si>
  <si>
    <t>1968 ........................</t>
  </si>
  <si>
    <t>1969 ...........................</t>
  </si>
  <si>
    <t>1970 ..........................</t>
  </si>
  <si>
    <t>1971 .........................</t>
  </si>
  <si>
    <t>1972 ....................</t>
  </si>
  <si>
    <t>1973 .......................</t>
  </si>
  <si>
    <t>1974 ........................</t>
  </si>
  <si>
    <t>1975 .............................</t>
  </si>
  <si>
    <t>1976 ..........................</t>
  </si>
  <si>
    <t>1977 .......................</t>
  </si>
  <si>
    <t>1978 .....................</t>
  </si>
  <si>
    <t>1979 ..........................</t>
  </si>
  <si>
    <t>1980 .........................</t>
  </si>
  <si>
    <t>\3\</t>
  </si>
  <si>
    <t>1981 ......................</t>
  </si>
  <si>
    <t>1982 .....................</t>
  </si>
  <si>
    <t>1983 ........................</t>
  </si>
  <si>
    <t>1984 ......................</t>
  </si>
  <si>
    <t>1985 ......................</t>
  </si>
  <si>
    <t>1986 ..................</t>
  </si>
  <si>
    <t>\4\</t>
  </si>
  <si>
    <t>1987 ...................</t>
  </si>
  <si>
    <t>1988 ..................</t>
  </si>
  <si>
    <t>1989 ..................</t>
  </si>
  <si>
    <t>1990 ...........................</t>
  </si>
  <si>
    <t>1991 .......................</t>
  </si>
  <si>
    <t>1992 .......................</t>
  </si>
  <si>
    <t>1993 .....................</t>
  </si>
  <si>
    <t>1994 ....................</t>
  </si>
  <si>
    <t>1995 .......................</t>
  </si>
  <si>
    <t>1996 ...........................</t>
  </si>
  <si>
    <t>1997 .......................</t>
  </si>
  <si>
    <t>1998 ...................</t>
  </si>
  <si>
    <t>1999 ...............</t>
  </si>
  <si>
    <t>2000 ..................</t>
  </si>
  <si>
    <t>2001 .................</t>
  </si>
  <si>
    <t>2002 ..................</t>
  </si>
  <si>
    <t>2003 ..................</t>
  </si>
  <si>
    <t>2004 ..................</t>
  </si>
  <si>
    <t>2005 ..................</t>
  </si>
  <si>
    <t>2006 ..................</t>
  </si>
  <si>
    <t>2007 ..................</t>
  </si>
  <si>
    <t>2008 ..................</t>
  </si>
  <si>
    <t>2009 ..................</t>
  </si>
  <si>
    <t>2010 ..................</t>
  </si>
  <si>
    <t>2011 ..................</t>
  </si>
  <si>
    <t>2012 ..................</t>
  </si>
  <si>
    <t>2013 ..................</t>
  </si>
  <si>
    <t>2014 ..................</t>
  </si>
  <si>
    <t>2015 ..................</t>
  </si>
  <si>
    <t>2016\5\ ..................</t>
  </si>
  <si>
    <t>2017\5\ ..................</t>
  </si>
  <si>
    <t>2018\5\ ..................</t>
  </si>
  <si>
    <t>2019\5\ ..................</t>
  </si>
  <si>
    <t>2020\5\ ..................</t>
  </si>
  <si>
    <t>2021\5\ ..................</t>
  </si>
  <si>
    <t>2022\5\ ..................</t>
  </si>
  <si>
    <t>2023\5\ ..................</t>
  </si>
  <si>
    <t>2024\5\ ..................</t>
  </si>
  <si>
    <t>2025\5\ ..................</t>
  </si>
  <si>
    <t>2026\5\ ..................</t>
  </si>
  <si>
    <t>\1\Degree-credit enrollment only.</t>
  </si>
  <si>
    <t>\2\Includes part-time resident students and all extension students (students attending courses at sites separate from the primary reporting campus). In later years, part-time student enrollment was collected as a distinct category.</t>
  </si>
  <si>
    <t>\3\Large increases are due to the addition of schools accredited by the Accrediting Commission of Career Schools and Colleges of Technology.</t>
  </si>
  <si>
    <t>\4\Because of imputation techniques, data are not consistent with figures for other years.</t>
  </si>
  <si>
    <t>\5\Projected.</t>
  </si>
  <si>
    <t>NOTE: Data through 1995 are for institutions of higher education, while later data are for degree-granting institutions. Degree-granting institutions grant associate’s or higher degrees and participate in Title IV federal financial aid programs. The degree-granting classification is very similar to the earlier higher education classification, but it includes more 2-year colleges and excludes a few higher education institutions that did not grant degrees. Some data have been revised from previously published figures.</t>
  </si>
  <si>
    <r>
      <t xml:space="preserve">SOURCE: U.S. Department of Education, National Center for Education Statistics, </t>
    </r>
    <r>
      <rPr>
        <i/>
        <sz val="11"/>
        <rFont val="Calibri"/>
        <family val="2"/>
      </rPr>
      <t xml:space="preserve">Biennial Survey of Education in the United States; Opening Fall Enrollment in Higher Education, </t>
    </r>
    <r>
      <rPr>
        <sz val="11"/>
        <rFont val="Calibri"/>
        <family val="2"/>
      </rPr>
      <t>1963 through 1965; Higher Education General Information Survey (HEGIS), "Fall Enrollment in Colleges and Universities" surveys, 1966 through 1985; Integrated Postsecondary Education Data System (IPEDS), "Fall Enrollment Survey" (IPEDS-EF:86-99); IPEDS Spring 2001 through Spring 2016, Fall Enrollment component; and Enrollment in Degree-Granting Institutions Projection Model, 2000 through 2026. (This table was prepared February 2017.)</t>
    </r>
  </si>
  <si>
    <t>Increase Since 2008</t>
  </si>
  <si>
    <t>8. Consists of current expenditures for sanitation. Beginning with 2007, includes housing subsidies related to Hurricanes Katrina and Rita.</t>
  </si>
  <si>
    <t>7. Equals unallocable state and local government expenditures.</t>
  </si>
  <si>
    <t>6. Consists primarily of federal government revenue sharing grants to state and local governments beginning with 1972 and ending with 1987.</t>
  </si>
  <si>
    <t>5. Consists of social insurance funds, including old age, survivors, and disability insurance (social security), and railroad retirement. Excludes government employee retirement plans.</t>
  </si>
  <si>
    <t>4. Consists of state and local government publicly owned liquor store systems, government-administered lotteries and parimutuels, and other commercial activities.</t>
  </si>
  <si>
    <t>3. Equals unallocable state and local government expenditures; includes federal government revenue sharing grants to state and local governments beginning with 1972 and ending with 1987.</t>
  </si>
  <si>
    <t>2. Prior to 1960, federal interest receipts are not available separately but are included in interest payments, which is shown net of federal interest receipts. Interest payments includes interest accrued on the actuarial liabilities of defined benefit pension plans for government employees.</t>
  </si>
  <si>
    <t>1. Equals federal government current expenditures less grants-in-aid to state and local governments plus state and local government current expenditures. Federal grants-in-aid to state and local governments by function are shown in table 3.17.</t>
  </si>
  <si>
    <t>Legend / Footnotes:</t>
  </si>
  <si>
    <t xml:space="preserve">    Welfare and social services</t>
  </si>
  <si>
    <t>114</t>
  </si>
  <si>
    <t xml:space="preserve">    Disability</t>
  </si>
  <si>
    <t>113</t>
  </si>
  <si>
    <t>Income security</t>
  </si>
  <si>
    <t>112</t>
  </si>
  <si>
    <t xml:space="preserve">        Other</t>
  </si>
  <si>
    <t>111</t>
  </si>
  <si>
    <t xml:space="preserve">        Libraries</t>
  </si>
  <si>
    <t>110</t>
  </si>
  <si>
    <t xml:space="preserve">    Libraries and other</t>
  </si>
  <si>
    <t>109</t>
  </si>
  <si>
    <t xml:space="preserve">    Higher</t>
  </si>
  <si>
    <t>108</t>
  </si>
  <si>
    <t xml:space="preserve">    Elementary and secondary</t>
  </si>
  <si>
    <t>107</t>
  </si>
  <si>
    <t>Education</t>
  </si>
  <si>
    <t>106</t>
  </si>
  <si>
    <t>Recreation and culture</t>
  </si>
  <si>
    <t>105</t>
  </si>
  <si>
    <t xml:space="preserve">    Less: Sales to other sectors</t>
  </si>
  <si>
    <t>104</t>
  </si>
  <si>
    <t xml:space="preserve">    Gross expenditures</t>
  </si>
  <si>
    <t>103</t>
  </si>
  <si>
    <t>Health (net)</t>
  </si>
  <si>
    <t>102</t>
  </si>
  <si>
    <t>Housing and community services 8</t>
  </si>
  <si>
    <t>101</t>
  </si>
  <si>
    <t xml:space="preserve">        Other 4</t>
  </si>
  <si>
    <t>100</t>
  </si>
  <si>
    <t xml:space="preserve">        Natural resources</t>
  </si>
  <si>
    <t>99</t>
  </si>
  <si>
    <t xml:space="preserve">        Energy</t>
  </si>
  <si>
    <t>98</t>
  </si>
  <si>
    <t xml:space="preserve">        Agriculture</t>
  </si>
  <si>
    <t>97</t>
  </si>
  <si>
    <t xml:space="preserve">        General economic and labor affairs</t>
  </si>
  <si>
    <t>96</t>
  </si>
  <si>
    <t xml:space="preserve">    Other economic affairs</t>
  </si>
  <si>
    <t>95</t>
  </si>
  <si>
    <t xml:space="preserve">        Transit and railroad</t>
  </si>
  <si>
    <t>94</t>
  </si>
  <si>
    <t xml:space="preserve">        Highways</t>
  </si>
  <si>
    <t>93</t>
  </si>
  <si>
    <t xml:space="preserve">    Transportation</t>
  </si>
  <si>
    <t>92</t>
  </si>
  <si>
    <t>Economic affairs</t>
  </si>
  <si>
    <t>91</t>
  </si>
  <si>
    <t xml:space="preserve">    Prisons</t>
  </si>
  <si>
    <t>90</t>
  </si>
  <si>
    <t xml:space="preserve">    Law courts</t>
  </si>
  <si>
    <t>89</t>
  </si>
  <si>
    <t xml:space="preserve">    Fire</t>
  </si>
  <si>
    <t>88</t>
  </si>
  <si>
    <t xml:space="preserve">    Police</t>
  </si>
  <si>
    <t>87</t>
  </si>
  <si>
    <t>Public order and safety</t>
  </si>
  <si>
    <t>86</t>
  </si>
  <si>
    <t xml:space="preserve">    Other 7</t>
  </si>
  <si>
    <t>85</t>
  </si>
  <si>
    <t xml:space="preserve">    Interest payments</t>
  </si>
  <si>
    <t>84</t>
  </si>
  <si>
    <t xml:space="preserve">    Tax collection and financial management</t>
  </si>
  <si>
    <t>83</t>
  </si>
  <si>
    <t xml:space="preserve">    Executive and legislative</t>
  </si>
  <si>
    <t>82</t>
  </si>
  <si>
    <t>General public service</t>
  </si>
  <si>
    <t>81</t>
  </si>
  <si>
    <t xml:space="preserve">            State and local</t>
  </si>
  <si>
    <t>80</t>
  </si>
  <si>
    <t xml:space="preserve">    Other</t>
  </si>
  <si>
    <t>79</t>
  </si>
  <si>
    <t xml:space="preserve">    Unemployment</t>
  </si>
  <si>
    <t>78</t>
  </si>
  <si>
    <t>77</t>
  </si>
  <si>
    <t xml:space="preserve">    Retirement 5</t>
  </si>
  <si>
    <t>76</t>
  </si>
  <si>
    <t>75</t>
  </si>
  <si>
    <t>74</t>
  </si>
  <si>
    <t>73</t>
  </si>
  <si>
    <t>72</t>
  </si>
  <si>
    <t>71</t>
  </si>
  <si>
    <t>70</t>
  </si>
  <si>
    <t>69</t>
  </si>
  <si>
    <t>Health</t>
  </si>
  <si>
    <t>68</t>
  </si>
  <si>
    <t>Housing and community services</t>
  </si>
  <si>
    <t>67</t>
  </si>
  <si>
    <t xml:space="preserve">        Postal service</t>
  </si>
  <si>
    <t>66</t>
  </si>
  <si>
    <t>65</t>
  </si>
  <si>
    <t>64</t>
  </si>
  <si>
    <t>63</t>
  </si>
  <si>
    <t>62</t>
  </si>
  <si>
    <t>61</t>
  </si>
  <si>
    <t xml:space="preserve">    Space</t>
  </si>
  <si>
    <t>60</t>
  </si>
  <si>
    <t>59</t>
  </si>
  <si>
    <t xml:space="preserve">        Water</t>
  </si>
  <si>
    <t>58</t>
  </si>
  <si>
    <t xml:space="preserve">        Air</t>
  </si>
  <si>
    <t>57</t>
  </si>
  <si>
    <t>56</t>
  </si>
  <si>
    <t>55</t>
  </si>
  <si>
    <t>54</t>
  </si>
  <si>
    <t>53</t>
  </si>
  <si>
    <t>52</t>
  </si>
  <si>
    <t>51</t>
  </si>
  <si>
    <t>50</t>
  </si>
  <si>
    <t>49</t>
  </si>
  <si>
    <t>National defense</t>
  </si>
  <si>
    <t>48</t>
  </si>
  <si>
    <t xml:space="preserve">    Other 6</t>
  </si>
  <si>
    <t>47</t>
  </si>
  <si>
    <t xml:space="preserve">    Interest payments 2</t>
  </si>
  <si>
    <t>46</t>
  </si>
  <si>
    <t>45</t>
  </si>
  <si>
    <t>44</t>
  </si>
  <si>
    <t>43</t>
  </si>
  <si>
    <t xml:space="preserve">            Federal</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</si>
  <si>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</si>
  <si>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</si>
  <si>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</si>
  <si>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</si>
  <si>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</si>
  <si>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</si>
  <si>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</si>
  <si>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</si>
  <si>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</si>
  <si>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</si>
  <si>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</si>
  <si>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</si>
  <si>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</si>
  <si>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</si>
  <si>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</si>
  <si>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</si>
  <si>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</si>
  <si>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</si>
  <si>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</si>
  <si>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</si>
  <si>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</si>
  <si>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</si>
  <si>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</si>
  <si>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</si>
  <si>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</si>
  <si>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</si>
  <si>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</si>
  <si>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</si>
  <si>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</si>
  <si>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</si>
  <si>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</si>
  <si>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</si>
  <si>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</si>
  <si>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</si>
  <si>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</si>
  <si>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</si>
  <si>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 xml:space="preserve">    Other 3</t>
  </si>
  <si>
    <t>6</t>
  </si>
  <si>
    <t>5</t>
  </si>
  <si>
    <t>4</t>
  </si>
  <si>
    <t>3</t>
  </si>
  <si>
    <t>2</t>
  </si>
  <si>
    <t xml:space="preserve">            Government 1</t>
  </si>
  <si>
    <t>1</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</si>
  <si>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</si>
  <si>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</si>
  <si>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</si>
  <si>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</si>
  <si>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</si>
  <si>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</si>
  <si>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</si>
  <si>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</si>
  <si>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</si>
  <si>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</si>
  <si>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</si>
  <si>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</si>
  <si>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</si>
  <si>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</si>
  <si>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</si>
  <si>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</si>
  <si>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</si>
  <si>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</si>
  <si>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</si>
  <si>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</si>
  <si>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</si>
  <si>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</si>
  <si>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</si>
  <si>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</si>
  <si>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</si>
  <si>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</si>
  <si>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</si>
  <si>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</si>
  <si>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</si>
  <si>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</si>
  <si>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</si>
  <si>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</si>
  <si>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</si>
  <si>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</si>
  <si>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</si>
  <si>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</si>
  <si>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</si>
  <si>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</si>
  <si>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</si>
  <si>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</si>
  <si>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</si>
  <si>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</si>
  <si>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</si>
  <si>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</si>
  <si>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</si>
  <si>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</si>
  <si>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</si>
  <si>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</si>
  <si>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</si>
  <si>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</si>
  <si>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</si>
  <si>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</si>
  <si>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</si>
  <si>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</si>
  <si>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</si>
  <si>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</si>
  <si>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</si>
  <si>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</si>
  <si>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 </t>
  </si>
  <si>
    <t>Line</t>
  </si>
  <si>
    <t>Last Revised on: October 03, 2017</t>
  </si>
  <si>
    <t>Bureau of Economic Analysis</t>
  </si>
  <si>
    <t>[Billions of dollars]</t>
  </si>
  <si>
    <t>Table 3.16. Government Current Expenditures by Function</t>
  </si>
  <si>
    <t>Dataset: “Table 3.16. Government Current Expenditures by Function.” U.S. Department of Commerce, Bureau of Economic Analysis. Last revised October 03, 2017. http://www.bea.gov/iTable/iTable.cfm?ReqID=9&amp;step=1#reqid=9&amp;step=1&amp;isuri=1</t>
  </si>
  <si>
    <t>Dataset: “Table 303.10. Total Fall Enrollment in Degree-Granting Postsecondary Institutions, by Attendance Status, Sex of Student, and Control of Institution: Selected Years, 1947 Through 2026.” U.S. Department Of Education, National Center for Education Statistics, February 2017. https://nces.ed.gov/programs/digest/d16/tables/dt16_303.10.asp</t>
  </si>
  <si>
    <t>Dataset: “CPI—All Urban Consumers (Current Series).” U.S. Department of Labor, Bureau of Labor Statistics. Accessed January 28, 2018 at https://www.bls.gov/cpi/data.htm</t>
  </si>
  <si>
    <t>“Series Id: CUUR0000SA0; Series Title: All Items in U.S. City Average, All Urban Consumers, Not Seasonally Adjusted; Area: U.S. City Average; Item: All Items; Base Period: 1982-84=100”</t>
  </si>
  <si>
    <t>Calculated by Just Facts</t>
  </si>
  <si>
    <t>Jan.</t>
  </si>
  <si>
    <t>Feb.</t>
  </si>
  <si>
    <t>Mar.</t>
  </si>
  <si>
    <t>Apr.</t>
  </si>
  <si>
    <t>May</t>
  </si>
  <si>
    <t>June</t>
  </si>
  <si>
    <t>July</t>
  </si>
  <si>
    <t>Aug.</t>
  </si>
  <si>
    <t>Sep.</t>
  </si>
  <si>
    <t>Oct.</t>
  </si>
  <si>
    <t>Nov.</t>
  </si>
  <si>
    <t>Dec.</t>
  </si>
  <si>
    <t>Annual Avg.</t>
  </si>
  <si>
    <t>HALF1</t>
  </si>
  <si>
    <t>HALF2</t>
  </si>
  <si>
    <t>Percent change</t>
  </si>
  <si>
    <t>CPI Multiplier (January 2018 $)</t>
  </si>
  <si>
    <t>Dec.-Dec.</t>
  </si>
  <si>
    <t>Avg - Avg</t>
  </si>
  <si>
    <t xml:space="preserve">CPI Multiplier </t>
  </si>
  <si>
    <t>Billions $</t>
  </si>
  <si>
    <t>$</t>
  </si>
  <si>
    <t>Government Spending on Higher Education (Billions $)</t>
  </si>
  <si>
    <t>Inflation-Adjusted Spending</t>
  </si>
  <si>
    <t>Inflation-Adjusted Spending Per Enrollee</t>
  </si>
  <si>
    <t>Data and calculations for “Government Spending on Higher Education Reaches an All-Time High.” By Stuart Shepard and James D. Agresti. Just Facts, February 12, 2018. https://www.justfactsdaily.com/government-spending-higher-education-all-time-high/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</si>
</sst>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0.00\)"/>
    <numFmt numFmtId="167" formatCode="&quot;$&quot;#,##0"/>
    <numFmt numFmtId="168" formatCode="#,##0.0"/>
    <numFmt numFmtId="169" formatCode="&quot;$&quot;#,##0.0"/>
    <numFmt numFmtId="170" formatCode="&quot;$&quot;#,##0.00"/>
    <numFmt numFmtId="171" formatCode="\$#,##0"/>
    <numFmt numFmtId="172" formatCode="0.0%"/>
    <numFmt numFmtId="173" formatCode="0.000"/>
  </numFmts>
  <fonts count="43">
    <font>
      <sz val="11"/>
      <color theme="1"/>
      <name val="Calibri"/>
      <family val="2"/>
    </font>
    <font>
      <sz val="11"/>
      <color indexed="8"/>
      <name val="Calibri"/>
      <family val="2"/>
    </font>
    <font>
      <sz val="10"/>
      <name val="Courier"/>
      <family val="3"/>
    </font>
    <font>
      <sz val="11"/>
      <name val="Calibri"/>
      <family val="2"/>
    </font>
    <font>
      <b/>
      <sz val="11"/>
      <name val="Calibri"/>
      <family val="2"/>
    </font>
    <font>
      <i/>
      <sz val="11"/>
      <name val="Calibri"/>
      <family val="2"/>
    </font>
    <font>
      <sz val="10"/>
      <name val="Arial"/>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9"/>
      </left>
      <right style="thin">
        <color indexed="9"/>
      </right>
      <top style="thin">
        <color indexed="9"/>
      </top>
      <bottom style="thin">
        <color indexed="9"/>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6" fillId="0" borderId="0">
      <alignment/>
      <protection/>
    </xf>
    <xf numFmtId="0" fontId="6"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Font="1" applyAlignment="1">
      <alignment/>
    </xf>
    <xf numFmtId="0" fontId="41" fillId="0" borderId="0" xfId="0" applyFont="1" applyAlignment="1">
      <alignment horizontal="center" vertical="center" wrapText="1"/>
    </xf>
    <xf numFmtId="0" fontId="3" fillId="0" borderId="0" xfId="56" applyFont="1" applyFill="1">
      <alignment/>
      <protection/>
    </xf>
    <xf numFmtId="0" fontId="3" fillId="0" borderId="0" xfId="56" applyFont="1" applyFill="1" applyAlignment="1">
      <alignment vertical="center"/>
      <protection/>
    </xf>
    <xf numFmtId="165" fontId="3" fillId="0" borderId="0" xfId="56" applyNumberFormat="1" applyFont="1" applyFill="1" applyBorder="1" applyAlignment="1" applyProtection="1">
      <alignment vertical="center"/>
      <protection/>
    </xf>
    <xf numFmtId="167" fontId="0" fillId="0" borderId="0" xfId="0" applyNumberFormat="1" applyAlignment="1">
      <alignment horizontal="center"/>
    </xf>
    <xf numFmtId="165" fontId="0" fillId="0" borderId="0" xfId="0" applyNumberFormat="1" applyAlignment="1">
      <alignment horizontal="center"/>
    </xf>
    <xf numFmtId="3" fontId="3" fillId="0" borderId="10" xfId="56" applyNumberFormat="1" applyFont="1" applyFill="1" applyBorder="1" applyAlignment="1" applyProtection="1">
      <alignment horizontal="right"/>
      <protection/>
    </xf>
    <xf numFmtId="37" fontId="3" fillId="0" borderId="11" xfId="56" applyNumberFormat="1" applyFont="1" applyFill="1" applyBorder="1" applyAlignment="1" applyProtection="1">
      <alignment horizontal="left" vertical="center"/>
      <protection/>
    </xf>
    <xf numFmtId="3" fontId="3" fillId="0" borderId="12" xfId="56" applyNumberFormat="1" applyFont="1" applyFill="1" applyBorder="1" applyAlignment="1" applyProtection="1">
      <alignment horizontal="right" vertical="center"/>
      <protection/>
    </xf>
    <xf numFmtId="37" fontId="3" fillId="0" borderId="13" xfId="56" applyNumberFormat="1" applyFont="1" applyFill="1" applyBorder="1" applyAlignment="1" applyProtection="1">
      <alignment vertical="center"/>
      <protection/>
    </xf>
    <xf numFmtId="3" fontId="3" fillId="0" borderId="14" xfId="56" applyNumberFormat="1" applyFont="1" applyFill="1" applyBorder="1" applyAlignment="1" applyProtection="1">
      <alignment vertical="center"/>
      <protection/>
    </xf>
    <xf numFmtId="3" fontId="3" fillId="0" borderId="14" xfId="56" applyNumberFormat="1" applyFont="1" applyFill="1" applyBorder="1" applyAlignment="1" applyProtection="1">
      <alignment horizontal="right" vertical="center"/>
      <protection/>
    </xf>
    <xf numFmtId="3" fontId="3" fillId="0" borderId="15" xfId="56" applyNumberFormat="1" applyFont="1" applyFill="1" applyBorder="1" applyAlignment="1" applyProtection="1">
      <alignment horizontal="right" vertical="center"/>
      <protection/>
    </xf>
    <xf numFmtId="165" fontId="3" fillId="0" borderId="14" xfId="56" applyNumberFormat="1" applyFont="1" applyFill="1" applyBorder="1" applyAlignment="1" applyProtection="1">
      <alignment vertical="center"/>
      <protection/>
    </xf>
    <xf numFmtId="3" fontId="3" fillId="0" borderId="16" xfId="56" applyNumberFormat="1" applyFont="1" applyFill="1" applyBorder="1" applyAlignment="1" applyProtection="1">
      <alignment horizontal="right" vertical="center"/>
      <protection/>
    </xf>
    <xf numFmtId="37" fontId="3" fillId="0" borderId="13" xfId="56" applyNumberFormat="1" applyFont="1" applyFill="1" applyBorder="1" applyAlignment="1" applyProtection="1">
      <alignment horizontal="left" vertical="center"/>
      <protection/>
    </xf>
    <xf numFmtId="3" fontId="3" fillId="0" borderId="16" xfId="56" applyNumberFormat="1" applyFont="1" applyFill="1" applyBorder="1" applyAlignment="1" applyProtection="1">
      <alignment vertical="center"/>
      <protection/>
    </xf>
    <xf numFmtId="168" fontId="3" fillId="0" borderId="14" xfId="56" applyNumberFormat="1" applyFont="1" applyFill="1" applyBorder="1" applyAlignment="1" applyProtection="1">
      <alignment vertical="center"/>
      <protection/>
    </xf>
    <xf numFmtId="37" fontId="3" fillId="0" borderId="0" xfId="56" applyNumberFormat="1" applyFont="1" applyFill="1" applyBorder="1" applyAlignment="1" applyProtection="1">
      <alignment horizontal="left" vertical="center"/>
      <protection/>
    </xf>
    <xf numFmtId="0" fontId="3" fillId="0" borderId="0" xfId="56" applyFont="1" applyFill="1" applyBorder="1" applyAlignment="1">
      <alignment vertical="center"/>
      <protection/>
    </xf>
    <xf numFmtId="168" fontId="3" fillId="0" borderId="13" xfId="56" applyNumberFormat="1" applyFont="1" applyFill="1" applyBorder="1" applyAlignment="1" applyProtection="1">
      <alignment vertical="center"/>
      <protection/>
    </xf>
    <xf numFmtId="168" fontId="3" fillId="0" borderId="0" xfId="56" applyNumberFormat="1" applyFont="1" applyFill="1" applyBorder="1" applyAlignment="1" applyProtection="1">
      <alignment vertical="center"/>
      <protection/>
    </xf>
    <xf numFmtId="3" fontId="3" fillId="0" borderId="0" xfId="56" applyNumberFormat="1" applyFont="1" applyFill="1" applyBorder="1" applyAlignment="1" applyProtection="1">
      <alignment horizontal="right" vertical="center"/>
      <protection/>
    </xf>
    <xf numFmtId="3" fontId="3" fillId="0" borderId="17" xfId="56" applyNumberFormat="1" applyFont="1" applyFill="1" applyBorder="1" applyAlignment="1" applyProtection="1">
      <alignment vertical="center"/>
      <protection/>
    </xf>
    <xf numFmtId="37" fontId="3" fillId="0" borderId="18" xfId="56" applyNumberFormat="1" applyFont="1" applyFill="1" applyBorder="1" applyAlignment="1" applyProtection="1">
      <alignment vertical="center"/>
      <protection/>
    </xf>
    <xf numFmtId="3" fontId="3" fillId="0" borderId="10" xfId="56" applyNumberFormat="1" applyFont="1" applyFill="1" applyBorder="1" applyAlignment="1" applyProtection="1">
      <alignment horizontal="right" vertical="center"/>
      <protection/>
    </xf>
    <xf numFmtId="0" fontId="3" fillId="0" borderId="0" xfId="56" applyFont="1" applyFill="1" applyBorder="1">
      <alignment/>
      <protection/>
    </xf>
    <xf numFmtId="3" fontId="3" fillId="0" borderId="0" xfId="56" applyNumberFormat="1" applyFont="1" applyFill="1">
      <alignment/>
      <protection/>
    </xf>
    <xf numFmtId="3" fontId="0" fillId="0" borderId="0" xfId="0" applyNumberFormat="1" applyAlignment="1">
      <alignment/>
    </xf>
    <xf numFmtId="0" fontId="0" fillId="0" borderId="0" xfId="0" applyAlignment="1">
      <alignment horizontal="left" vertical="top" wrapText="1"/>
    </xf>
    <xf numFmtId="3" fontId="0" fillId="33" borderId="0" xfId="0" applyNumberFormat="1" applyFill="1" applyAlignment="1">
      <alignment/>
    </xf>
    <xf numFmtId="0" fontId="3" fillId="0" borderId="0" xfId="57" applyFont="1">
      <alignment/>
      <protection/>
    </xf>
    <xf numFmtId="0" fontId="4" fillId="0" borderId="0" xfId="57" applyFont="1">
      <alignment/>
      <protection/>
    </xf>
    <xf numFmtId="0" fontId="11" fillId="34" borderId="19" xfId="57" applyFont="1" applyFill="1" applyBorder="1" applyAlignment="1">
      <alignment horizontal="center"/>
      <protection/>
    </xf>
    <xf numFmtId="0" fontId="3" fillId="0" borderId="0" xfId="57" applyFont="1" applyAlignment="1">
      <alignment/>
      <protection/>
    </xf>
    <xf numFmtId="0" fontId="6" fillId="0" borderId="0" xfId="58">
      <alignment/>
      <protection/>
    </xf>
    <xf numFmtId="4" fontId="6" fillId="0" borderId="0" xfId="58" applyNumberFormat="1" applyAlignment="1">
      <alignment horizontal="center"/>
      <protection/>
    </xf>
    <xf numFmtId="1" fontId="6" fillId="33" borderId="0" xfId="58" applyNumberFormat="1" applyFont="1" applyFill="1" applyBorder="1">
      <alignment/>
      <protection/>
    </xf>
    <xf numFmtId="167" fontId="6" fillId="33" borderId="0" xfId="58" applyNumberFormat="1" applyFont="1" applyFill="1" applyBorder="1">
      <alignment/>
      <protection/>
    </xf>
    <xf numFmtId="0" fontId="6" fillId="33" borderId="0" xfId="58" applyFill="1" applyBorder="1">
      <alignment/>
      <protection/>
    </xf>
    <xf numFmtId="0" fontId="6" fillId="0" borderId="0" xfId="58" applyBorder="1">
      <alignment/>
      <protection/>
    </xf>
    <xf numFmtId="165" fontId="6" fillId="0" borderId="0" xfId="58" applyNumberFormat="1" applyBorder="1">
      <alignment/>
      <protection/>
    </xf>
    <xf numFmtId="4" fontId="6" fillId="0" borderId="0" xfId="58" applyNumberFormat="1" applyBorder="1" applyAlignment="1">
      <alignment horizontal="center"/>
      <protection/>
    </xf>
    <xf numFmtId="1" fontId="6" fillId="0" borderId="0" xfId="58" applyNumberFormat="1" applyFont="1" applyFill="1" applyBorder="1">
      <alignment/>
      <protection/>
    </xf>
    <xf numFmtId="167" fontId="6" fillId="0" borderId="0" xfId="58" applyNumberFormat="1" applyFont="1" applyFill="1" applyBorder="1">
      <alignment/>
      <protection/>
    </xf>
    <xf numFmtId="0" fontId="6" fillId="0" borderId="0" xfId="58" applyFill="1" applyBorder="1">
      <alignment/>
      <protection/>
    </xf>
    <xf numFmtId="0" fontId="7" fillId="0" borderId="0" xfId="58" applyFont="1" applyBorder="1" applyAlignment="1">
      <alignment horizontal="center" vertical="center"/>
      <protection/>
    </xf>
    <xf numFmtId="165" fontId="7" fillId="33" borderId="12" xfId="58" applyNumberFormat="1" applyFont="1" applyFill="1" applyBorder="1" applyAlignment="1">
      <alignment horizontal="center" vertical="center"/>
      <protection/>
    </xf>
    <xf numFmtId="1" fontId="6" fillId="0" borderId="0" xfId="58" applyNumberFormat="1" applyBorder="1">
      <alignment/>
      <protection/>
    </xf>
    <xf numFmtId="165" fontId="6" fillId="33" borderId="0" xfId="58" applyNumberFormat="1" applyFill="1" applyBorder="1">
      <alignment/>
      <protection/>
    </xf>
    <xf numFmtId="9" fontId="6" fillId="33" borderId="0" xfId="63" applyFont="1" applyFill="1" applyBorder="1" applyAlignment="1">
      <alignment/>
    </xf>
    <xf numFmtId="4" fontId="6" fillId="33" borderId="0" xfId="58" applyNumberFormat="1" applyFill="1" applyBorder="1" applyAlignment="1">
      <alignment horizontal="center"/>
      <protection/>
    </xf>
    <xf numFmtId="172" fontId="6" fillId="33" borderId="0" xfId="58" applyNumberFormat="1" applyFill="1" applyBorder="1">
      <alignment/>
      <protection/>
    </xf>
    <xf numFmtId="173" fontId="6" fillId="0" borderId="0" xfId="58" applyNumberFormat="1" applyBorder="1">
      <alignment/>
      <protection/>
    </xf>
    <xf numFmtId="173" fontId="6" fillId="33" borderId="0" xfId="58" applyNumberFormat="1" applyFill="1" applyBorder="1">
      <alignment/>
      <protection/>
    </xf>
    <xf numFmtId="173" fontId="6" fillId="0" borderId="0" xfId="58" applyNumberFormat="1" applyFill="1" applyBorder="1">
      <alignment/>
      <protection/>
    </xf>
    <xf numFmtId="173" fontId="6" fillId="0" borderId="0" xfId="58" applyNumberFormat="1" applyBorder="1" applyAlignment="1">
      <alignment wrapText="1"/>
      <protection/>
    </xf>
    <xf numFmtId="173" fontId="6" fillId="0" borderId="0" xfId="58" applyNumberFormat="1" applyFill="1" applyBorder="1" applyAlignment="1">
      <alignment wrapText="1"/>
      <protection/>
    </xf>
    <xf numFmtId="9" fontId="0" fillId="33" borderId="0" xfId="0" applyNumberFormat="1" applyFill="1" applyAlignment="1">
      <alignment horizontal="center"/>
    </xf>
    <xf numFmtId="167" fontId="0" fillId="33" borderId="0" xfId="0" applyNumberFormat="1" applyFill="1" applyAlignment="1">
      <alignment horizontal="center"/>
    </xf>
    <xf numFmtId="0" fontId="41" fillId="0" borderId="12" xfId="0" applyFont="1" applyBorder="1" applyAlignment="1">
      <alignment horizontal="center" vertical="center" wrapText="1"/>
    </xf>
    <xf numFmtId="165" fontId="41" fillId="0" borderId="12" xfId="0" applyNumberFormat="1" applyFont="1" applyBorder="1" applyAlignment="1">
      <alignment horizontal="center" vertical="center" wrapText="1"/>
    </xf>
    <xf numFmtId="0" fontId="0" fillId="0" borderId="0" xfId="0" applyAlignment="1">
      <alignment horizontal="center" vertical="center"/>
    </xf>
    <xf numFmtId="168" fontId="0" fillId="0" borderId="0" xfId="0" applyNumberFormat="1" applyAlignment="1">
      <alignment horizontal="center" vertical="center"/>
    </xf>
    <xf numFmtId="4" fontId="0" fillId="33" borderId="0" xfId="0" applyNumberFormat="1" applyFill="1" applyAlignment="1">
      <alignment horizontal="center" vertical="center"/>
    </xf>
    <xf numFmtId="0" fontId="5" fillId="0" borderId="0" xfId="57" applyFont="1" applyAlignment="1">
      <alignment wrapText="1"/>
      <protection/>
    </xf>
    <xf numFmtId="0" fontId="3" fillId="0" borderId="0" xfId="57" applyFont="1">
      <alignment/>
      <protection/>
    </xf>
    <xf numFmtId="0" fontId="4" fillId="0" borderId="0" xfId="57" applyFont="1" applyAlignment="1">
      <alignment horizontal="left" vertical="top"/>
      <protection/>
    </xf>
    <xf numFmtId="0" fontId="3" fillId="0" borderId="0" xfId="57" applyFont="1" applyAlignment="1">
      <alignment horizontal="left" vertical="top" wrapText="1"/>
      <protection/>
    </xf>
    <xf numFmtId="0" fontId="24" fillId="0" borderId="0" xfId="57" applyFont="1" applyAlignment="1">
      <alignment wrapText="1"/>
      <protection/>
    </xf>
    <xf numFmtId="3" fontId="3" fillId="0" borderId="0" xfId="59" applyNumberFormat="1" applyFont="1" applyFill="1" applyAlignment="1" applyProtection="1">
      <alignment horizontal="left" vertical="distributed" wrapText="1"/>
      <protection/>
    </xf>
    <xf numFmtId="0" fontId="3" fillId="0" borderId="0" xfId="56" applyFont="1" applyFill="1" applyAlignment="1">
      <alignment vertical="distributed" wrapText="1"/>
      <protection/>
    </xf>
    <xf numFmtId="37" fontId="3" fillId="0" borderId="0" xfId="56" applyNumberFormat="1" applyFont="1" applyFill="1" applyAlignment="1" applyProtection="1">
      <alignment horizontal="left" vertical="distributed" wrapText="1"/>
      <protection/>
    </xf>
    <xf numFmtId="0" fontId="3" fillId="0" borderId="0" xfId="56" applyFont="1" applyFill="1" applyBorder="1" applyAlignment="1">
      <alignment horizontal="left" vertical="top" wrapText="1"/>
      <protection/>
    </xf>
    <xf numFmtId="37" fontId="3" fillId="0" borderId="20" xfId="56" applyNumberFormat="1" applyFont="1" applyFill="1" applyBorder="1" applyAlignment="1" applyProtection="1">
      <alignment horizontal="left" vertical="distributed"/>
      <protection/>
    </xf>
    <xf numFmtId="0" fontId="3" fillId="0" borderId="20" xfId="56" applyFont="1" applyFill="1" applyBorder="1" applyAlignment="1">
      <alignment vertical="distributed"/>
      <protection/>
    </xf>
    <xf numFmtId="37" fontId="3" fillId="0" borderId="0" xfId="56" applyNumberFormat="1" applyFont="1" applyFill="1" applyAlignment="1" applyProtection="1">
      <alignment horizontal="left" vertical="distributed"/>
      <protection/>
    </xf>
    <xf numFmtId="0" fontId="3" fillId="0" borderId="0" xfId="56" applyFont="1" applyFill="1" applyAlignment="1">
      <alignment vertical="distributed"/>
      <protection/>
    </xf>
    <xf numFmtId="3" fontId="3" fillId="0" borderId="21" xfId="56" applyNumberFormat="1" applyFont="1" applyFill="1" applyBorder="1" applyAlignment="1" applyProtection="1">
      <alignment horizontal="right"/>
      <protection/>
    </xf>
    <xf numFmtId="3" fontId="3" fillId="0" borderId="10" xfId="56" applyNumberFormat="1" applyFont="1" applyFill="1" applyBorder="1" applyAlignment="1" applyProtection="1">
      <alignment horizontal="right"/>
      <protection/>
    </xf>
    <xf numFmtId="3" fontId="3" fillId="0" borderId="21" xfId="56" applyNumberFormat="1" applyFont="1" applyFill="1" applyBorder="1" applyAlignment="1" applyProtection="1">
      <alignment horizontal="right" wrapText="1"/>
      <protection/>
    </xf>
    <xf numFmtId="3" fontId="3" fillId="0" borderId="10" xfId="56" applyNumberFormat="1" applyFont="1" applyFill="1" applyBorder="1" applyAlignment="1" applyProtection="1">
      <alignment horizontal="right" wrapText="1"/>
      <protection/>
    </xf>
    <xf numFmtId="3" fontId="3" fillId="0" borderId="14" xfId="56" applyNumberFormat="1" applyFont="1" applyFill="1" applyBorder="1" applyAlignment="1" applyProtection="1">
      <alignment horizontal="right"/>
      <protection/>
    </xf>
    <xf numFmtId="3" fontId="3" fillId="0" borderId="22" xfId="56" applyNumberFormat="1" applyFont="1" applyFill="1" applyBorder="1" applyAlignment="1" applyProtection="1">
      <alignment horizontal="center" vertical="center"/>
      <protection/>
    </xf>
    <xf numFmtId="0" fontId="3" fillId="0" borderId="23" xfId="56" applyFont="1" applyFill="1" applyBorder="1" applyAlignment="1">
      <alignment vertical="center"/>
      <protection/>
    </xf>
    <xf numFmtId="3" fontId="3" fillId="0" borderId="22" xfId="56" applyNumberFormat="1" applyFont="1" applyFill="1" applyBorder="1" applyAlignment="1" applyProtection="1">
      <alignment horizontal="right"/>
      <protection/>
    </xf>
    <xf numFmtId="0" fontId="3" fillId="0" borderId="23" xfId="56" applyFont="1" applyFill="1" applyBorder="1" applyAlignment="1">
      <alignment/>
      <protection/>
    </xf>
    <xf numFmtId="3" fontId="3" fillId="0" borderId="22" xfId="56" applyNumberFormat="1" applyFont="1" applyFill="1" applyBorder="1" applyAlignment="1" applyProtection="1">
      <alignment horizontal="right" vertical="center"/>
      <protection/>
    </xf>
    <xf numFmtId="3" fontId="3" fillId="0" borderId="11" xfId="56" applyNumberFormat="1" applyFont="1" applyFill="1" applyBorder="1" applyAlignment="1" applyProtection="1">
      <alignment horizontal="right" vertical="center"/>
      <protection/>
    </xf>
    <xf numFmtId="37" fontId="4" fillId="0" borderId="0" xfId="56" applyNumberFormat="1" applyFont="1" applyFill="1" applyBorder="1" applyAlignment="1" applyProtection="1">
      <alignment horizontal="left" vertical="center" wrapText="1"/>
      <protection/>
    </xf>
    <xf numFmtId="37" fontId="3" fillId="0" borderId="24" xfId="56" applyNumberFormat="1" applyFont="1" applyFill="1" applyBorder="1" applyAlignment="1" applyProtection="1">
      <alignment horizontal="left"/>
      <protection/>
    </xf>
    <xf numFmtId="37" fontId="3" fillId="0" borderId="13" xfId="56" applyNumberFormat="1" applyFont="1" applyFill="1" applyBorder="1" applyAlignment="1" applyProtection="1">
      <alignment horizontal="left"/>
      <protection/>
    </xf>
    <xf numFmtId="37" fontId="3" fillId="0" borderId="18" xfId="56" applyNumberFormat="1" applyFont="1" applyFill="1" applyBorder="1" applyAlignment="1" applyProtection="1">
      <alignment horizontal="left"/>
      <protection/>
    </xf>
    <xf numFmtId="3" fontId="3" fillId="0" borderId="14" xfId="56" applyNumberFormat="1" applyFont="1" applyFill="1" applyBorder="1" applyAlignment="1" applyProtection="1">
      <alignment horizontal="right" wrapText="1"/>
      <protection/>
    </xf>
    <xf numFmtId="3" fontId="3" fillId="0" borderId="23"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3" fillId="0" borderId="15" xfId="56" applyNumberFormat="1" applyFont="1" applyFill="1" applyBorder="1" applyAlignment="1" applyProtection="1">
      <alignment horizontal="right"/>
      <protection/>
    </xf>
    <xf numFmtId="3" fontId="3" fillId="0" borderId="24" xfId="56" applyNumberFormat="1" applyFont="1" applyFill="1" applyBorder="1" applyAlignment="1" applyProtection="1">
      <alignment horizontal="right"/>
      <protection/>
    </xf>
    <xf numFmtId="3" fontId="3" fillId="0" borderId="17" xfId="56" applyNumberFormat="1" applyFont="1" applyFill="1" applyBorder="1" applyAlignment="1" applyProtection="1">
      <alignment horizontal="right"/>
      <protection/>
    </xf>
    <xf numFmtId="3" fontId="3" fillId="0" borderId="18" xfId="56" applyNumberFormat="1" applyFont="1" applyFill="1" applyBorder="1" applyAlignment="1" applyProtection="1">
      <alignment horizontal="right"/>
      <protection/>
    </xf>
    <xf numFmtId="165" fontId="7" fillId="33" borderId="12" xfId="58" applyNumberFormat="1" applyFont="1" applyFill="1" applyBorder="1" applyAlignment="1">
      <alignment horizontal="center" vertical="center" wrapText="1"/>
      <protection/>
    </xf>
    <xf numFmtId="165" fontId="7" fillId="0" borderId="12" xfId="58" applyNumberFormat="1" applyFont="1" applyBorder="1" applyAlignment="1">
      <alignment horizontal="center" vertical="center" wrapText="1"/>
      <protection/>
    </xf>
    <xf numFmtId="165" fontId="7" fillId="0" borderId="12" xfId="58" applyNumberFormat="1" applyFont="1" applyBorder="1" applyAlignment="1">
      <alignment horizontal="center" vertical="center"/>
      <protection/>
    </xf>
    <xf numFmtId="4" fontId="7" fillId="33" borderId="12" xfId="58" applyNumberFormat="1" applyFont="1" applyFill="1" applyBorder="1" applyAlignment="1">
      <alignment horizontal="center" vertical="center" wrapText="1"/>
      <protection/>
    </xf>
    <xf numFmtId="0" fontId="7" fillId="0" borderId="12" xfId="58" applyFont="1" applyBorder="1" applyAlignment="1">
      <alignment horizontal="center" vertical="center"/>
      <protection/>
    </xf>
    <xf numFmtId="0" fontId="6" fillId="0" borderId="0" xfId="58" applyFont="1" applyBorder="1" applyAlignment="1">
      <alignment horizontal="left" vertical="top" wrapText="1"/>
      <protection/>
    </xf>
    <xf numFmtId="1" fontId="7" fillId="0" borderId="12" xfId="58" applyNumberFormat="1" applyFont="1" applyBorder="1" applyAlignment="1">
      <alignment horizontal="center" vertical="center"/>
      <protection/>
    </xf>
    <xf numFmtId="0" fontId="41" fillId="0" borderId="12" xfId="0" applyFont="1" applyBorder="1" applyAlignment="1">
      <alignment horizontal="center" vertical="center" wrapText="1"/>
    </xf>
    <xf numFmtId="0" fontId="0" fillId="33" borderId="0" xfId="0" applyFill="1" applyAlignment="1">
      <alignment horizontal="left" vertical="top"/>
    </xf>
    <xf numFmtId="165" fontId="41" fillId="0" borderId="12" xfId="0" applyNumberFormat="1" applyFont="1" applyBorder="1" applyAlignment="1">
      <alignment horizontal="center" vertical="center" wrapText="1"/>
    </xf>
    <xf numFmtId="168" fontId="41" fillId="0" borderId="12" xfId="0" applyNumberFormat="1" applyFont="1" applyBorder="1" applyAlignment="1">
      <alignment horizontal="center" vertical="center" wrapText="1"/>
    </xf>
    <xf numFmtId="3" fontId="41" fillId="0" borderId="12" xfId="0" applyNumberFormat="1" applyFont="1" applyBorder="1" applyAlignment="1">
      <alignment horizontal="center" vertical="center" wrapText="1"/>
    </xf>
    <xf numFmtId="0" fontId="3" fillId="0" borderId="0" xfId="52"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_Sheet1"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4895850</xdr:colOff>
      <xdr:row>0</xdr:row>
      <xdr:rowOff>1219200</xdr:rowOff>
    </xdr:to>
    <xdr:pic>
      <xdr:nvPicPr>
        <xdr:cNvPr id="1" name="Picture 1" descr="JustFacts_Title2"/>
        <xdr:cNvPicPr preferRelativeResize="1">
          <a:picLocks noChangeAspect="1"/>
        </xdr:cNvPicPr>
      </xdr:nvPicPr>
      <xdr:blipFill>
        <a:blip r:embed="rId1"/>
        <a:stretch>
          <a:fillRect/>
        </a:stretch>
      </xdr:blipFill>
      <xdr:spPr>
        <a:xfrm>
          <a:off x="0" y="0"/>
          <a:ext cx="48958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factsdaily.com/government-spending-higher-education-all-time-hig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2"/>
  <sheetViews>
    <sheetView zoomScalePageLayoutView="0" workbookViewId="0" topLeftCell="A1">
      <selection activeCell="P221" sqref="P221"/>
    </sheetView>
  </sheetViews>
  <sheetFormatPr defaultColWidth="9.140625" defaultRowHeight="15"/>
  <cols>
    <col min="1" max="1" width="116.421875" style="30" customWidth="1"/>
    <col min="2" max="16384" width="8.8515625" style="30" customWidth="1"/>
  </cols>
  <sheetData>
    <row r="1" ht="100.5" customHeight="1"/>
    <row r="2" ht="28.5">
      <c r="A2" s="113" t="s">
        <v>375</v>
      </c>
    </row>
  </sheetData>
  <sheetProtection/>
  <hyperlinks>
    <hyperlink ref="A2" r:id="rId1" display="Data and calculations for “Government Spending on Higher Education Reaches an All-Time High.” By Stuart Shepard and James D. Agresti. Just Facts, February 12, 2018. https://www.justfactsdaily.com/government-spending-higher-education-all-time-high/"/>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dimension ref="A1:BH131"/>
  <sheetViews>
    <sheetView zoomScalePageLayoutView="0" workbookViewId="0" topLeftCell="A1">
      <selection activeCell="A1" sqref="A1:L1"/>
    </sheetView>
  </sheetViews>
  <sheetFormatPr defaultColWidth="9.140625" defaultRowHeight="15"/>
  <cols>
    <col min="1" max="1" width="9.140625" style="32" customWidth="1"/>
    <col min="2" max="2" width="27.7109375" style="32" customWidth="1"/>
    <col min="3" max="16384" width="9.140625" style="32" customWidth="1"/>
  </cols>
  <sheetData>
    <row r="1" spans="1:12" s="33" customFormat="1" ht="27.75" customHeight="1">
      <c r="A1" s="69" t="s">
        <v>345</v>
      </c>
      <c r="B1" s="69"/>
      <c r="C1" s="69"/>
      <c r="D1" s="69"/>
      <c r="E1" s="69"/>
      <c r="F1" s="69"/>
      <c r="G1" s="69"/>
      <c r="H1" s="69"/>
      <c r="I1" s="69"/>
      <c r="J1" s="69"/>
      <c r="K1" s="69"/>
      <c r="L1" s="69"/>
    </row>
    <row r="3" spans="1:60" ht="14.25">
      <c r="A3" s="68" t="s">
        <v>344</v>
      </c>
      <c r="B3" s="68"/>
      <c r="C3" s="68"/>
      <c r="D3" s="68"/>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row>
    <row r="4" spans="1:60" ht="14.25">
      <c r="A4" s="67" t="s">
        <v>343</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row>
    <row r="5" spans="1:60" ht="14.25">
      <c r="A5" s="67" t="s">
        <v>342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row>
    <row r="6" spans="1:60" ht="14.25">
      <c r="A6" s="67" t="s">
        <v>341</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row>
    <row r="8" spans="1:60" ht="14.25">
      <c r="A8" s="34" t="s">
        <v>340</v>
      </c>
      <c r="B8" s="34" t="s">
        <v>339</v>
      </c>
      <c r="C8" s="34" t="s">
        <v>338</v>
      </c>
      <c r="D8" s="34" t="s">
        <v>337</v>
      </c>
      <c r="E8" s="34" t="s">
        <v>336</v>
      </c>
      <c r="F8" s="34" t="s">
        <v>335</v>
      </c>
      <c r="G8" s="34" t="s">
        <v>334</v>
      </c>
      <c r="H8" s="34" t="s">
        <v>333</v>
      </c>
      <c r="I8" s="34" t="s">
        <v>332</v>
      </c>
      <c r="J8" s="34" t="s">
        <v>331</v>
      </c>
      <c r="K8" s="34" t="s">
        <v>330</v>
      </c>
      <c r="L8" s="34" t="s">
        <v>329</v>
      </c>
      <c r="M8" s="34" t="s">
        <v>328</v>
      </c>
      <c r="N8" s="34" t="s">
        <v>327</v>
      </c>
      <c r="O8" s="34" t="s">
        <v>326</v>
      </c>
      <c r="P8" s="34" t="s">
        <v>325</v>
      </c>
      <c r="Q8" s="34" t="s">
        <v>324</v>
      </c>
      <c r="R8" s="34" t="s">
        <v>323</v>
      </c>
      <c r="S8" s="34" t="s">
        <v>322</v>
      </c>
      <c r="T8" s="34" t="s">
        <v>321</v>
      </c>
      <c r="U8" s="34" t="s">
        <v>320</v>
      </c>
      <c r="V8" s="34" t="s">
        <v>319</v>
      </c>
      <c r="W8" s="34" t="s">
        <v>318</v>
      </c>
      <c r="X8" s="34" t="s">
        <v>317</v>
      </c>
      <c r="Y8" s="34" t="s">
        <v>316</v>
      </c>
      <c r="Z8" s="34" t="s">
        <v>315</v>
      </c>
      <c r="AA8" s="34" t="s">
        <v>314</v>
      </c>
      <c r="AB8" s="34" t="s">
        <v>313</v>
      </c>
      <c r="AC8" s="34" t="s">
        <v>312</v>
      </c>
      <c r="AD8" s="34" t="s">
        <v>311</v>
      </c>
      <c r="AE8" s="34" t="s">
        <v>310</v>
      </c>
      <c r="AF8" s="34" t="s">
        <v>309</v>
      </c>
      <c r="AG8" s="34" t="s">
        <v>308</v>
      </c>
      <c r="AH8" s="34" t="s">
        <v>307</v>
      </c>
      <c r="AI8" s="34" t="s">
        <v>306</v>
      </c>
      <c r="AJ8" s="34" t="s">
        <v>305</v>
      </c>
      <c r="AK8" s="34" t="s">
        <v>304</v>
      </c>
      <c r="AL8" s="34" t="s">
        <v>303</v>
      </c>
      <c r="AM8" s="34" t="s">
        <v>302</v>
      </c>
      <c r="AN8" s="34" t="s">
        <v>301</v>
      </c>
      <c r="AO8" s="34" t="s">
        <v>300</v>
      </c>
      <c r="AP8" s="34" t="s">
        <v>299</v>
      </c>
      <c r="AQ8" s="34" t="s">
        <v>298</v>
      </c>
      <c r="AR8" s="34" t="s">
        <v>297</v>
      </c>
      <c r="AS8" s="34" t="s">
        <v>296</v>
      </c>
      <c r="AT8" s="34" t="s">
        <v>295</v>
      </c>
      <c r="AU8" s="34" t="s">
        <v>294</v>
      </c>
      <c r="AV8" s="34" t="s">
        <v>293</v>
      </c>
      <c r="AW8" s="34" t="s">
        <v>292</v>
      </c>
      <c r="AX8" s="34" t="s">
        <v>291</v>
      </c>
      <c r="AY8" s="34" t="s">
        <v>290</v>
      </c>
      <c r="AZ8" s="34" t="s">
        <v>289</v>
      </c>
      <c r="BA8" s="34" t="s">
        <v>288</v>
      </c>
      <c r="BB8" s="34" t="s">
        <v>287</v>
      </c>
      <c r="BC8" s="34" t="s">
        <v>286</v>
      </c>
      <c r="BD8" s="34" t="s">
        <v>285</v>
      </c>
      <c r="BE8" s="34" t="s">
        <v>284</v>
      </c>
      <c r="BF8" s="34" t="s">
        <v>283</v>
      </c>
      <c r="BG8" s="34" t="s">
        <v>282</v>
      </c>
      <c r="BH8" s="34" t="s">
        <v>281</v>
      </c>
    </row>
    <row r="9" spans="1:60" ht="14.25">
      <c r="A9" s="32" t="s">
        <v>280</v>
      </c>
      <c r="B9" s="33" t="s">
        <v>279</v>
      </c>
      <c r="C9" s="32">
        <v>124.2</v>
      </c>
      <c r="D9" s="32">
        <v>131.2</v>
      </c>
      <c r="E9" s="32">
        <v>141</v>
      </c>
      <c r="F9" s="32">
        <v>152</v>
      </c>
      <c r="G9" s="32">
        <v>160</v>
      </c>
      <c r="H9" s="32">
        <v>168.6</v>
      </c>
      <c r="I9" s="32">
        <v>181</v>
      </c>
      <c r="J9" s="32">
        <v>203.9</v>
      </c>
      <c r="K9" s="32">
        <v>231.7</v>
      </c>
      <c r="L9" s="32">
        <v>260.7</v>
      </c>
      <c r="M9" s="32">
        <v>283.5</v>
      </c>
      <c r="N9" s="32">
        <v>317.5</v>
      </c>
      <c r="O9" s="32">
        <v>352.4</v>
      </c>
      <c r="P9" s="32">
        <v>385.9</v>
      </c>
      <c r="Q9" s="32">
        <v>416.6</v>
      </c>
      <c r="R9" s="32">
        <v>468.3</v>
      </c>
      <c r="S9" s="32">
        <v>543.5</v>
      </c>
      <c r="T9" s="32">
        <v>582.4</v>
      </c>
      <c r="U9" s="32">
        <v>630.5</v>
      </c>
      <c r="V9" s="32">
        <v>692</v>
      </c>
      <c r="W9" s="32">
        <v>765.1</v>
      </c>
      <c r="X9" s="32">
        <v>880.2</v>
      </c>
      <c r="Y9" s="32">
        <v>1000.3</v>
      </c>
      <c r="Z9" s="32">
        <v>1110.3</v>
      </c>
      <c r="AA9" s="32">
        <v>1205.4</v>
      </c>
      <c r="AB9" s="32">
        <v>1285.9</v>
      </c>
      <c r="AC9" s="32">
        <v>1391.8</v>
      </c>
      <c r="AD9" s="32">
        <v>1484.5</v>
      </c>
      <c r="AE9" s="32">
        <v>1557.2</v>
      </c>
      <c r="AF9" s="32">
        <v>1646.9</v>
      </c>
      <c r="AG9" s="32">
        <v>1780.6</v>
      </c>
      <c r="AH9" s="32">
        <v>1920.2</v>
      </c>
      <c r="AI9" s="32">
        <v>2034.6</v>
      </c>
      <c r="AJ9" s="32">
        <v>2218.4</v>
      </c>
      <c r="AK9" s="32">
        <v>2301.4</v>
      </c>
      <c r="AL9" s="32">
        <v>2377.2</v>
      </c>
      <c r="AM9" s="32">
        <v>2495.1</v>
      </c>
      <c r="AN9" s="32">
        <v>2578.3</v>
      </c>
      <c r="AO9" s="32">
        <v>2654.5</v>
      </c>
      <c r="AP9" s="32">
        <v>2719.6</v>
      </c>
      <c r="AQ9" s="32">
        <v>2832.2</v>
      </c>
      <c r="AR9" s="32">
        <v>2971.8</v>
      </c>
      <c r="AS9" s="32">
        <v>3174</v>
      </c>
      <c r="AT9" s="32">
        <v>3363.3</v>
      </c>
      <c r="AU9" s="32">
        <v>3572.2</v>
      </c>
      <c r="AV9" s="32">
        <v>3777.9</v>
      </c>
      <c r="AW9" s="32">
        <v>4040.3</v>
      </c>
      <c r="AX9" s="32">
        <v>4274.3</v>
      </c>
      <c r="AY9" s="32">
        <v>4547.2</v>
      </c>
      <c r="AZ9" s="32">
        <v>4916.6</v>
      </c>
      <c r="BA9" s="32">
        <v>5220.3</v>
      </c>
      <c r="BB9" s="32">
        <v>5502.5</v>
      </c>
      <c r="BC9" s="32">
        <v>5592.2</v>
      </c>
      <c r="BD9" s="32">
        <v>5623.1</v>
      </c>
      <c r="BE9" s="32">
        <v>5659.5</v>
      </c>
      <c r="BF9" s="32">
        <v>5812.2</v>
      </c>
      <c r="BG9" s="32">
        <v>5993</v>
      </c>
      <c r="BH9" s="32">
        <v>6177.5</v>
      </c>
    </row>
    <row r="10" spans="1:60" ht="14.25">
      <c r="A10" s="32" t="s">
        <v>278</v>
      </c>
      <c r="B10" s="33" t="s">
        <v>183</v>
      </c>
      <c r="C10" s="32">
        <v>20.8</v>
      </c>
      <c r="D10" s="32">
        <v>23.8</v>
      </c>
      <c r="E10" s="32">
        <v>25</v>
      </c>
      <c r="F10" s="32">
        <v>26.7</v>
      </c>
      <c r="G10" s="32">
        <v>28.5</v>
      </c>
      <c r="H10" s="32">
        <v>30.5</v>
      </c>
      <c r="I10" s="32">
        <v>32.7</v>
      </c>
      <c r="J10" s="32">
        <v>35.3</v>
      </c>
      <c r="K10" s="32">
        <v>37.6</v>
      </c>
      <c r="L10" s="32">
        <v>42.1</v>
      </c>
      <c r="M10" s="32">
        <v>47.4</v>
      </c>
      <c r="N10" s="32">
        <v>56.8</v>
      </c>
      <c r="O10" s="32">
        <v>62.9</v>
      </c>
      <c r="P10" s="32">
        <v>69.4</v>
      </c>
      <c r="Q10" s="32">
        <v>77.8</v>
      </c>
      <c r="R10" s="32">
        <v>88.9</v>
      </c>
      <c r="S10" s="32">
        <v>100.2</v>
      </c>
      <c r="T10" s="32">
        <v>109.7</v>
      </c>
      <c r="U10" s="32">
        <v>120.6</v>
      </c>
      <c r="V10" s="32">
        <v>138.7</v>
      </c>
      <c r="W10" s="32">
        <v>156.6</v>
      </c>
      <c r="X10" s="32">
        <v>179.9</v>
      </c>
      <c r="Y10" s="32">
        <v>211.3</v>
      </c>
      <c r="Z10" s="32">
        <v>240.6</v>
      </c>
      <c r="AA10" s="32">
        <v>265.1</v>
      </c>
      <c r="AB10" s="32">
        <v>300.6</v>
      </c>
      <c r="AC10" s="32">
        <v>334.9</v>
      </c>
      <c r="AD10" s="32">
        <v>354.7</v>
      </c>
      <c r="AE10" s="32">
        <v>366.9</v>
      </c>
      <c r="AF10" s="32">
        <v>387.6</v>
      </c>
      <c r="AG10" s="32">
        <v>422.2</v>
      </c>
      <c r="AH10" s="32">
        <v>447.4</v>
      </c>
      <c r="AI10" s="32">
        <v>434.2</v>
      </c>
      <c r="AJ10" s="32">
        <v>495.6</v>
      </c>
      <c r="AK10" s="32">
        <v>499.7</v>
      </c>
      <c r="AL10" s="32">
        <v>511.1</v>
      </c>
      <c r="AM10" s="32">
        <v>546.2</v>
      </c>
      <c r="AN10" s="32">
        <v>554.8</v>
      </c>
      <c r="AO10" s="32">
        <v>562.6</v>
      </c>
      <c r="AP10" s="32">
        <v>561.6</v>
      </c>
      <c r="AQ10" s="32">
        <v>554.3</v>
      </c>
      <c r="AR10" s="32">
        <v>559</v>
      </c>
      <c r="AS10" s="32">
        <v>557.3</v>
      </c>
      <c r="AT10" s="32">
        <v>562.9</v>
      </c>
      <c r="AU10" s="32">
        <v>594.7</v>
      </c>
      <c r="AV10" s="32">
        <v>617.8</v>
      </c>
      <c r="AW10" s="32">
        <v>679.9</v>
      </c>
      <c r="AX10" s="32">
        <v>723.4</v>
      </c>
      <c r="AY10" s="32">
        <v>776.1</v>
      </c>
      <c r="AZ10" s="32">
        <v>777.7</v>
      </c>
      <c r="BA10" s="32">
        <v>819.8</v>
      </c>
      <c r="BB10" s="32">
        <v>855.5</v>
      </c>
      <c r="BC10" s="32">
        <v>900.5</v>
      </c>
      <c r="BD10" s="32">
        <v>907</v>
      </c>
      <c r="BE10" s="32">
        <v>896.2</v>
      </c>
      <c r="BF10" s="32">
        <v>901.4</v>
      </c>
      <c r="BG10" s="32">
        <v>908</v>
      </c>
      <c r="BH10" s="32">
        <v>965.3</v>
      </c>
    </row>
    <row r="11" spans="1:60" ht="14.25">
      <c r="A11" s="32" t="s">
        <v>277</v>
      </c>
      <c r="B11" s="32" t="s">
        <v>181</v>
      </c>
      <c r="C11" s="32">
        <v>4.4</v>
      </c>
      <c r="D11" s="32">
        <v>4.5</v>
      </c>
      <c r="E11" s="32">
        <v>5</v>
      </c>
      <c r="F11" s="32">
        <v>5.1</v>
      </c>
      <c r="G11" s="32">
        <v>5.3</v>
      </c>
      <c r="H11" s="32">
        <v>5.5</v>
      </c>
      <c r="I11" s="32">
        <v>5.8</v>
      </c>
      <c r="J11" s="32">
        <v>5.8</v>
      </c>
      <c r="K11" s="32">
        <v>5.6</v>
      </c>
      <c r="L11" s="32">
        <v>4.5</v>
      </c>
      <c r="M11" s="32">
        <v>5.1</v>
      </c>
      <c r="N11" s="32">
        <v>6.1</v>
      </c>
      <c r="O11" s="32">
        <v>7.5</v>
      </c>
      <c r="P11" s="32">
        <v>8.6</v>
      </c>
      <c r="Q11" s="32">
        <v>8.2</v>
      </c>
      <c r="R11" s="32">
        <v>9.6</v>
      </c>
      <c r="S11" s="32">
        <v>11.7</v>
      </c>
      <c r="T11" s="32">
        <v>12.6</v>
      </c>
      <c r="U11" s="32">
        <v>12.6</v>
      </c>
      <c r="V11" s="32">
        <v>13.1</v>
      </c>
      <c r="W11" s="32">
        <v>14.4</v>
      </c>
      <c r="X11" s="32">
        <v>16.6</v>
      </c>
      <c r="Y11" s="32">
        <v>16.7</v>
      </c>
      <c r="Z11" s="32">
        <v>19.2</v>
      </c>
      <c r="AA11" s="32">
        <v>18.6</v>
      </c>
      <c r="AB11" s="32">
        <v>22.1</v>
      </c>
      <c r="AC11" s="32">
        <v>25.8</v>
      </c>
      <c r="AD11" s="32">
        <v>27.6</v>
      </c>
      <c r="AE11" s="32">
        <v>26.4</v>
      </c>
      <c r="AF11" s="32">
        <v>26.8</v>
      </c>
      <c r="AG11" s="32">
        <v>27.9</v>
      </c>
      <c r="AH11" s="32">
        <v>30.7</v>
      </c>
      <c r="AI11" s="32">
        <v>-6.8</v>
      </c>
      <c r="AJ11" s="32">
        <v>39.1</v>
      </c>
      <c r="AK11" s="32">
        <v>40.2</v>
      </c>
      <c r="AL11" s="32">
        <v>39.8</v>
      </c>
      <c r="AM11" s="32">
        <v>36.8</v>
      </c>
      <c r="AN11" s="32">
        <v>41.1</v>
      </c>
      <c r="AO11" s="32">
        <v>39.9</v>
      </c>
      <c r="AP11" s="32">
        <v>42.2</v>
      </c>
      <c r="AQ11" s="32">
        <v>44.2</v>
      </c>
      <c r="AR11" s="32">
        <v>50.1</v>
      </c>
      <c r="AS11" s="32">
        <v>47.5</v>
      </c>
      <c r="AT11" s="32">
        <v>58.4</v>
      </c>
      <c r="AU11" s="32">
        <v>67.6</v>
      </c>
      <c r="AV11" s="32">
        <v>78.4</v>
      </c>
      <c r="AW11" s="32">
        <v>90.6</v>
      </c>
      <c r="AX11" s="32">
        <v>87.9</v>
      </c>
      <c r="AY11" s="32">
        <v>100.1</v>
      </c>
      <c r="AZ11" s="32">
        <v>107.9</v>
      </c>
      <c r="BA11" s="32">
        <v>119.3</v>
      </c>
      <c r="BB11" s="32">
        <v>121.3</v>
      </c>
      <c r="BC11" s="32">
        <v>129.8</v>
      </c>
      <c r="BD11" s="32">
        <v>126.7</v>
      </c>
      <c r="BE11" s="32">
        <v>123.3</v>
      </c>
      <c r="BF11" s="32">
        <v>124.4</v>
      </c>
      <c r="BG11" s="32">
        <v>126.3</v>
      </c>
      <c r="BH11" s="32">
        <v>128.3</v>
      </c>
    </row>
    <row r="12" spans="1:60" ht="14.25">
      <c r="A12" s="32" t="s">
        <v>276</v>
      </c>
      <c r="B12" s="32" t="s">
        <v>179</v>
      </c>
      <c r="C12" s="32">
        <v>1.2</v>
      </c>
      <c r="D12" s="32">
        <v>1.3</v>
      </c>
      <c r="E12" s="32">
        <v>1.4</v>
      </c>
      <c r="F12" s="32">
        <v>1.5</v>
      </c>
      <c r="G12" s="32">
        <v>1.5</v>
      </c>
      <c r="H12" s="32">
        <v>1.6</v>
      </c>
      <c r="I12" s="32">
        <v>1.6</v>
      </c>
      <c r="J12" s="32">
        <v>1.8</v>
      </c>
      <c r="K12" s="32">
        <v>2.1</v>
      </c>
      <c r="L12" s="32">
        <v>3.5</v>
      </c>
      <c r="M12" s="32">
        <v>4.4</v>
      </c>
      <c r="N12" s="32">
        <v>5.1</v>
      </c>
      <c r="O12" s="32">
        <v>5.5</v>
      </c>
      <c r="P12" s="32">
        <v>6</v>
      </c>
      <c r="Q12" s="32">
        <v>6.3</v>
      </c>
      <c r="R12" s="32">
        <v>7.2</v>
      </c>
      <c r="S12" s="32">
        <v>8.3</v>
      </c>
      <c r="T12" s="32">
        <v>8.3</v>
      </c>
      <c r="U12" s="32">
        <v>9.5</v>
      </c>
      <c r="V12" s="32">
        <v>10.2</v>
      </c>
      <c r="W12" s="32">
        <v>10.5</v>
      </c>
      <c r="X12" s="32">
        <v>11.1</v>
      </c>
      <c r="Y12" s="32">
        <v>11.6</v>
      </c>
      <c r="Z12" s="32">
        <v>13.4</v>
      </c>
      <c r="AA12" s="32">
        <v>16.3</v>
      </c>
      <c r="AB12" s="32">
        <v>16.4</v>
      </c>
      <c r="AC12" s="32">
        <v>20.6</v>
      </c>
      <c r="AD12" s="32">
        <v>21.6</v>
      </c>
      <c r="AE12" s="32">
        <v>22</v>
      </c>
      <c r="AF12" s="32">
        <v>24.4</v>
      </c>
      <c r="AG12" s="32">
        <v>25.8</v>
      </c>
      <c r="AH12" s="32">
        <v>26.9</v>
      </c>
      <c r="AI12" s="32">
        <v>28.6</v>
      </c>
      <c r="AJ12" s="32">
        <v>31.2</v>
      </c>
      <c r="AK12" s="32">
        <v>29.9</v>
      </c>
      <c r="AL12" s="32">
        <v>31.2</v>
      </c>
      <c r="AM12" s="32">
        <v>32.1</v>
      </c>
      <c r="AN12" s="32">
        <v>31.5</v>
      </c>
      <c r="AO12" s="32">
        <v>33.8</v>
      </c>
      <c r="AP12" s="32">
        <v>34.4</v>
      </c>
      <c r="AQ12" s="32">
        <v>37.8</v>
      </c>
      <c r="AR12" s="32">
        <v>36.7</v>
      </c>
      <c r="AS12" s="32">
        <v>40.8</v>
      </c>
      <c r="AT12" s="32">
        <v>40.9</v>
      </c>
      <c r="AU12" s="32">
        <v>41.1</v>
      </c>
      <c r="AV12" s="32">
        <v>42.5</v>
      </c>
      <c r="AW12" s="32">
        <v>43.3</v>
      </c>
      <c r="AX12" s="32">
        <v>44</v>
      </c>
      <c r="AY12" s="32">
        <v>45.4</v>
      </c>
      <c r="AZ12" s="32">
        <v>52.3</v>
      </c>
      <c r="BA12" s="32">
        <v>51.9</v>
      </c>
      <c r="BB12" s="32">
        <v>54.1</v>
      </c>
      <c r="BC12" s="32">
        <v>48.5</v>
      </c>
      <c r="BD12" s="32">
        <v>49.9</v>
      </c>
      <c r="BE12" s="32">
        <v>49.4</v>
      </c>
      <c r="BF12" s="32">
        <v>47.3</v>
      </c>
      <c r="BG12" s="32">
        <v>50</v>
      </c>
      <c r="BH12" s="32">
        <v>50.7</v>
      </c>
    </row>
    <row r="13" spans="1:60" ht="14.25">
      <c r="A13" s="32" t="s">
        <v>275</v>
      </c>
      <c r="B13" s="32" t="s">
        <v>231</v>
      </c>
      <c r="C13" s="32">
        <v>14.1</v>
      </c>
      <c r="D13" s="32">
        <v>16.9</v>
      </c>
      <c r="E13" s="32">
        <v>17.2</v>
      </c>
      <c r="F13" s="32">
        <v>18.6</v>
      </c>
      <c r="G13" s="32">
        <v>20.1</v>
      </c>
      <c r="H13" s="32">
        <v>21.6</v>
      </c>
      <c r="I13" s="32">
        <v>23.1</v>
      </c>
      <c r="J13" s="32">
        <v>25.2</v>
      </c>
      <c r="K13" s="32">
        <v>27.2</v>
      </c>
      <c r="L13" s="32">
        <v>30.6</v>
      </c>
      <c r="M13" s="32">
        <v>34</v>
      </c>
      <c r="N13" s="32">
        <v>41</v>
      </c>
      <c r="O13" s="32">
        <v>44.6</v>
      </c>
      <c r="P13" s="32">
        <v>48.7</v>
      </c>
      <c r="Q13" s="32">
        <v>55.5</v>
      </c>
      <c r="R13" s="32">
        <v>62.2</v>
      </c>
      <c r="S13" s="32">
        <v>69.2</v>
      </c>
      <c r="T13" s="32">
        <v>76.4</v>
      </c>
      <c r="U13" s="32">
        <v>84.5</v>
      </c>
      <c r="V13" s="32">
        <v>100.1</v>
      </c>
      <c r="W13" s="32">
        <v>114.9</v>
      </c>
      <c r="X13" s="32">
        <v>133.1</v>
      </c>
      <c r="Y13" s="32">
        <v>162.7</v>
      </c>
      <c r="Z13" s="32">
        <v>186.9</v>
      </c>
      <c r="AA13" s="32">
        <v>206.5</v>
      </c>
      <c r="AB13" s="32">
        <v>237</v>
      </c>
      <c r="AC13" s="32">
        <v>261</v>
      </c>
      <c r="AD13" s="32">
        <v>276</v>
      </c>
      <c r="AE13" s="32">
        <v>285.8</v>
      </c>
      <c r="AF13" s="32">
        <v>303</v>
      </c>
      <c r="AG13" s="32">
        <v>332</v>
      </c>
      <c r="AH13" s="32">
        <v>350.9</v>
      </c>
      <c r="AI13" s="32">
        <v>371.9</v>
      </c>
      <c r="AJ13" s="32">
        <v>380.5</v>
      </c>
      <c r="AK13" s="32">
        <v>383.7</v>
      </c>
      <c r="AL13" s="32">
        <v>392.6</v>
      </c>
      <c r="AM13" s="32">
        <v>428.9</v>
      </c>
      <c r="AN13" s="32">
        <v>432.3</v>
      </c>
      <c r="AO13" s="32">
        <v>435.8</v>
      </c>
      <c r="AP13" s="32">
        <v>427</v>
      </c>
      <c r="AQ13" s="32">
        <v>410</v>
      </c>
      <c r="AR13" s="32">
        <v>405.8</v>
      </c>
      <c r="AS13" s="32">
        <v>396.7</v>
      </c>
      <c r="AT13" s="32">
        <v>387</v>
      </c>
      <c r="AU13" s="32">
        <v>407.8</v>
      </c>
      <c r="AV13" s="32">
        <v>416.6</v>
      </c>
      <c r="AW13" s="32">
        <v>456.2</v>
      </c>
      <c r="AX13" s="32">
        <v>492.4</v>
      </c>
      <c r="AY13" s="32">
        <v>529.8</v>
      </c>
      <c r="AZ13" s="32">
        <v>515</v>
      </c>
      <c r="BA13" s="32">
        <v>542.4</v>
      </c>
      <c r="BB13" s="32">
        <v>572.7</v>
      </c>
      <c r="BC13" s="32">
        <v>616.4</v>
      </c>
      <c r="BD13" s="32">
        <v>624</v>
      </c>
      <c r="BE13" s="32">
        <v>616.9</v>
      </c>
      <c r="BF13" s="32">
        <v>620.5</v>
      </c>
      <c r="BG13" s="32">
        <v>620.2</v>
      </c>
      <c r="BH13" s="32">
        <v>672.1</v>
      </c>
    </row>
    <row r="14" spans="1:60" ht="14.25">
      <c r="A14" s="32" t="s">
        <v>274</v>
      </c>
      <c r="B14" s="32" t="s">
        <v>273</v>
      </c>
      <c r="C14" s="32">
        <v>1.1</v>
      </c>
      <c r="D14" s="32">
        <v>1.2</v>
      </c>
      <c r="E14" s="32">
        <v>1.5</v>
      </c>
      <c r="F14" s="32">
        <v>1.6</v>
      </c>
      <c r="G14" s="32">
        <v>1.6</v>
      </c>
      <c r="H14" s="32">
        <v>1.9</v>
      </c>
      <c r="I14" s="32">
        <v>2.2</v>
      </c>
      <c r="J14" s="32">
        <v>2.5</v>
      </c>
      <c r="K14" s="32">
        <v>2.8</v>
      </c>
      <c r="L14" s="32">
        <v>3.4</v>
      </c>
      <c r="M14" s="32">
        <v>3.9</v>
      </c>
      <c r="N14" s="32">
        <v>4.5</v>
      </c>
      <c r="O14" s="32">
        <v>5.4</v>
      </c>
      <c r="P14" s="32">
        <v>6.1</v>
      </c>
      <c r="Q14" s="32">
        <v>7.8</v>
      </c>
      <c r="R14" s="32">
        <v>9.9</v>
      </c>
      <c r="S14" s="32">
        <v>11.1</v>
      </c>
      <c r="T14" s="32">
        <v>12.3</v>
      </c>
      <c r="U14" s="32">
        <v>14.1</v>
      </c>
      <c r="V14" s="32">
        <v>15.3</v>
      </c>
      <c r="W14" s="32">
        <v>16.8</v>
      </c>
      <c r="X14" s="32">
        <v>19</v>
      </c>
      <c r="Y14" s="32">
        <v>20.3</v>
      </c>
      <c r="Z14" s="32">
        <v>21.2</v>
      </c>
      <c r="AA14" s="32">
        <v>23.7</v>
      </c>
      <c r="AB14" s="32">
        <v>25.1</v>
      </c>
      <c r="AC14" s="32">
        <v>27.5</v>
      </c>
      <c r="AD14" s="32">
        <v>29.5</v>
      </c>
      <c r="AE14" s="32">
        <v>32.7</v>
      </c>
      <c r="AF14" s="32">
        <v>33.5</v>
      </c>
      <c r="AG14" s="32">
        <v>36.5</v>
      </c>
      <c r="AH14" s="32">
        <v>38.9</v>
      </c>
      <c r="AI14" s="32">
        <v>40.5</v>
      </c>
      <c r="AJ14" s="32">
        <v>44.7</v>
      </c>
      <c r="AK14" s="32">
        <v>45.9</v>
      </c>
      <c r="AL14" s="32">
        <v>47.5</v>
      </c>
      <c r="AM14" s="32">
        <v>48.4</v>
      </c>
      <c r="AN14" s="32">
        <v>49.9</v>
      </c>
      <c r="AO14" s="32">
        <v>53</v>
      </c>
      <c r="AP14" s="32">
        <v>57.9</v>
      </c>
      <c r="AQ14" s="32">
        <v>62.3</v>
      </c>
      <c r="AR14" s="32">
        <v>66.4</v>
      </c>
      <c r="AS14" s="32">
        <v>72.3</v>
      </c>
      <c r="AT14" s="32">
        <v>76.5</v>
      </c>
      <c r="AU14" s="32">
        <v>78.1</v>
      </c>
      <c r="AV14" s="32">
        <v>80.4</v>
      </c>
      <c r="AW14" s="32">
        <v>89.7</v>
      </c>
      <c r="AX14" s="32">
        <v>99</v>
      </c>
      <c r="AY14" s="32">
        <v>100.8</v>
      </c>
      <c r="AZ14" s="32">
        <v>102.5</v>
      </c>
      <c r="BA14" s="32">
        <v>106.2</v>
      </c>
      <c r="BB14" s="32">
        <v>107.4</v>
      </c>
      <c r="BC14" s="32">
        <v>105.8</v>
      </c>
      <c r="BD14" s="32">
        <v>106.3</v>
      </c>
      <c r="BE14" s="32">
        <v>106.6</v>
      </c>
      <c r="BF14" s="32">
        <v>109.2</v>
      </c>
      <c r="BG14" s="32">
        <v>111.5</v>
      </c>
      <c r="BH14" s="32">
        <v>114.1</v>
      </c>
    </row>
    <row r="15" spans="1:60" ht="14.25">
      <c r="A15" s="32" t="s">
        <v>272</v>
      </c>
      <c r="B15" s="33" t="s">
        <v>227</v>
      </c>
      <c r="C15" s="32">
        <v>44</v>
      </c>
      <c r="D15" s="32">
        <v>44.3</v>
      </c>
      <c r="E15" s="32">
        <v>45.6</v>
      </c>
      <c r="F15" s="32">
        <v>50.1</v>
      </c>
      <c r="G15" s="32">
        <v>52.1</v>
      </c>
      <c r="H15" s="32">
        <v>52.7</v>
      </c>
      <c r="I15" s="32">
        <v>55.5</v>
      </c>
      <c r="J15" s="32">
        <v>65.6</v>
      </c>
      <c r="K15" s="32">
        <v>75.8</v>
      </c>
      <c r="L15" s="32">
        <v>84</v>
      </c>
      <c r="M15" s="32">
        <v>85.2</v>
      </c>
      <c r="N15" s="32">
        <v>84.5</v>
      </c>
      <c r="O15" s="32">
        <v>85.9</v>
      </c>
      <c r="P15" s="32">
        <v>88.9</v>
      </c>
      <c r="Q15" s="32">
        <v>87.1</v>
      </c>
      <c r="R15" s="32">
        <v>91.5</v>
      </c>
      <c r="S15" s="32">
        <v>96.5</v>
      </c>
      <c r="T15" s="32">
        <v>98.5</v>
      </c>
      <c r="U15" s="32">
        <v>105.1</v>
      </c>
      <c r="V15" s="32">
        <v>113.2</v>
      </c>
      <c r="W15" s="32">
        <v>123.4</v>
      </c>
      <c r="X15" s="32">
        <v>141.5</v>
      </c>
      <c r="Y15" s="32">
        <v>163.6</v>
      </c>
      <c r="Z15" s="32">
        <v>185.2</v>
      </c>
      <c r="AA15" s="32">
        <v>199.8</v>
      </c>
      <c r="AB15" s="32">
        <v>213.7</v>
      </c>
      <c r="AC15" s="32">
        <v>230.6</v>
      </c>
      <c r="AD15" s="32">
        <v>245.9</v>
      </c>
      <c r="AE15" s="32">
        <v>259.2</v>
      </c>
      <c r="AF15" s="32">
        <v>274.2</v>
      </c>
      <c r="AG15" s="32">
        <v>283.5</v>
      </c>
      <c r="AH15" s="32">
        <v>295.5</v>
      </c>
      <c r="AI15" s="32">
        <v>311.1</v>
      </c>
      <c r="AJ15" s="32">
        <v>308.5</v>
      </c>
      <c r="AK15" s="32">
        <v>301.9</v>
      </c>
      <c r="AL15" s="32">
        <v>295</v>
      </c>
      <c r="AM15" s="32">
        <v>291.3</v>
      </c>
      <c r="AN15" s="32">
        <v>292</v>
      </c>
      <c r="AO15" s="32">
        <v>292.8</v>
      </c>
      <c r="AP15" s="32">
        <v>288.7</v>
      </c>
      <c r="AQ15" s="32">
        <v>301.5</v>
      </c>
      <c r="AR15" s="32">
        <v>308.5</v>
      </c>
      <c r="AS15" s="32">
        <v>325.2</v>
      </c>
      <c r="AT15" s="32">
        <v>358.5</v>
      </c>
      <c r="AU15" s="32">
        <v>409.4</v>
      </c>
      <c r="AV15" s="32">
        <v>446.9</v>
      </c>
      <c r="AW15" s="32">
        <v>476.3</v>
      </c>
      <c r="AX15" s="32">
        <v>500.8</v>
      </c>
      <c r="AY15" s="32">
        <v>526.5</v>
      </c>
      <c r="AZ15" s="32">
        <v>583.3</v>
      </c>
      <c r="BA15" s="32">
        <v>613.8</v>
      </c>
      <c r="BB15" s="32">
        <v>653.6</v>
      </c>
      <c r="BC15" s="32">
        <v>662.7</v>
      </c>
      <c r="BD15" s="32">
        <v>654.5</v>
      </c>
      <c r="BE15" s="32">
        <v>614.4</v>
      </c>
      <c r="BF15" s="32">
        <v>600.8</v>
      </c>
      <c r="BG15" s="32">
        <v>590</v>
      </c>
      <c r="BH15" s="32">
        <v>586.9</v>
      </c>
    </row>
    <row r="16" spans="1:60" ht="14.25">
      <c r="A16" s="32" t="s">
        <v>271</v>
      </c>
      <c r="B16" s="33" t="s">
        <v>173</v>
      </c>
      <c r="C16" s="32">
        <v>4.4</v>
      </c>
      <c r="D16" s="32">
        <v>4.8</v>
      </c>
      <c r="E16" s="32">
        <v>5.2</v>
      </c>
      <c r="F16" s="32">
        <v>5.4</v>
      </c>
      <c r="G16" s="32">
        <v>5.7</v>
      </c>
      <c r="H16" s="32">
        <v>6.1</v>
      </c>
      <c r="I16" s="32">
        <v>6.6</v>
      </c>
      <c r="J16" s="32">
        <v>7.2</v>
      </c>
      <c r="K16" s="32">
        <v>8</v>
      </c>
      <c r="L16" s="32">
        <v>9.3</v>
      </c>
      <c r="M16" s="32">
        <v>10.3</v>
      </c>
      <c r="N16" s="32">
        <v>11.8</v>
      </c>
      <c r="O16" s="32">
        <v>13.7</v>
      </c>
      <c r="P16" s="32">
        <v>15.4</v>
      </c>
      <c r="Q16" s="32">
        <v>17.1</v>
      </c>
      <c r="R16" s="32">
        <v>19.4</v>
      </c>
      <c r="S16" s="32">
        <v>22.1</v>
      </c>
      <c r="T16" s="32">
        <v>23.9</v>
      </c>
      <c r="U16" s="32">
        <v>26.1</v>
      </c>
      <c r="V16" s="32">
        <v>28.9</v>
      </c>
      <c r="W16" s="32">
        <v>32.1</v>
      </c>
      <c r="X16" s="32">
        <v>35.6</v>
      </c>
      <c r="Y16" s="32">
        <v>39.9</v>
      </c>
      <c r="Z16" s="32">
        <v>44.4</v>
      </c>
      <c r="AA16" s="32">
        <v>48.5</v>
      </c>
      <c r="AB16" s="32">
        <v>52.6</v>
      </c>
      <c r="AC16" s="32">
        <v>58.3</v>
      </c>
      <c r="AD16" s="32">
        <v>63.4</v>
      </c>
      <c r="AE16" s="32">
        <v>68.7</v>
      </c>
      <c r="AF16" s="32">
        <v>75.8</v>
      </c>
      <c r="AG16" s="32">
        <v>84.9</v>
      </c>
      <c r="AH16" s="32">
        <v>94.3</v>
      </c>
      <c r="AI16" s="32">
        <v>103.2</v>
      </c>
      <c r="AJ16" s="32">
        <v>113.3</v>
      </c>
      <c r="AK16" s="32">
        <v>122.1</v>
      </c>
      <c r="AL16" s="32">
        <v>131</v>
      </c>
      <c r="AM16" s="32">
        <v>140.1</v>
      </c>
      <c r="AN16" s="32">
        <v>149.2</v>
      </c>
      <c r="AO16" s="32">
        <v>157.2</v>
      </c>
      <c r="AP16" s="32">
        <v>167.4</v>
      </c>
      <c r="AQ16" s="32">
        <v>182.3</v>
      </c>
      <c r="AR16" s="32">
        <v>197.5</v>
      </c>
      <c r="AS16" s="32">
        <v>214.4</v>
      </c>
      <c r="AT16" s="32">
        <v>228.9</v>
      </c>
      <c r="AU16" s="32">
        <v>237.5</v>
      </c>
      <c r="AV16" s="32">
        <v>252.7</v>
      </c>
      <c r="AW16" s="32">
        <v>266.2</v>
      </c>
      <c r="AX16" s="32">
        <v>281.7</v>
      </c>
      <c r="AY16" s="32">
        <v>300.7</v>
      </c>
      <c r="AZ16" s="32">
        <v>321.6</v>
      </c>
      <c r="BA16" s="32">
        <v>328.8</v>
      </c>
      <c r="BB16" s="32">
        <v>331.8</v>
      </c>
      <c r="BC16" s="32">
        <v>336.2</v>
      </c>
      <c r="BD16" s="32">
        <v>342.9</v>
      </c>
      <c r="BE16" s="32">
        <v>343.2</v>
      </c>
      <c r="BF16" s="32">
        <v>354.5</v>
      </c>
      <c r="BG16" s="32">
        <v>365.1</v>
      </c>
      <c r="BH16" s="32">
        <v>375.2</v>
      </c>
    </row>
    <row r="17" spans="1:60" ht="14.25">
      <c r="A17" s="32" t="s">
        <v>270</v>
      </c>
      <c r="B17" s="32" t="s">
        <v>171</v>
      </c>
      <c r="C17" s="32">
        <v>2.1</v>
      </c>
      <c r="D17" s="32">
        <v>2.3</v>
      </c>
      <c r="E17" s="32">
        <v>2.4</v>
      </c>
      <c r="F17" s="32">
        <v>2.6</v>
      </c>
      <c r="G17" s="32">
        <v>2.8</v>
      </c>
      <c r="H17" s="32">
        <v>2.9</v>
      </c>
      <c r="I17" s="32">
        <v>3.2</v>
      </c>
      <c r="J17" s="32">
        <v>3.5</v>
      </c>
      <c r="K17" s="32">
        <v>3.8</v>
      </c>
      <c r="L17" s="32">
        <v>4.7</v>
      </c>
      <c r="M17" s="32">
        <v>5.1</v>
      </c>
      <c r="N17" s="32">
        <v>5.8</v>
      </c>
      <c r="O17" s="32">
        <v>6.8</v>
      </c>
      <c r="P17" s="32">
        <v>7.7</v>
      </c>
      <c r="Q17" s="32">
        <v>8.5</v>
      </c>
      <c r="R17" s="32">
        <v>9.5</v>
      </c>
      <c r="S17" s="32">
        <v>10.7</v>
      </c>
      <c r="T17" s="32">
        <v>11.5</v>
      </c>
      <c r="U17" s="32">
        <v>12.5</v>
      </c>
      <c r="V17" s="32">
        <v>13.7</v>
      </c>
      <c r="W17" s="32">
        <v>14.9</v>
      </c>
      <c r="X17" s="32">
        <v>16.3</v>
      </c>
      <c r="Y17" s="32">
        <v>18.2</v>
      </c>
      <c r="Z17" s="32">
        <v>20</v>
      </c>
      <c r="AA17" s="32">
        <v>21.6</v>
      </c>
      <c r="AB17" s="32">
        <v>23.2</v>
      </c>
      <c r="AC17" s="32">
        <v>25.5</v>
      </c>
      <c r="AD17" s="32">
        <v>27.2</v>
      </c>
      <c r="AE17" s="32">
        <v>29</v>
      </c>
      <c r="AF17" s="32">
        <v>31.6</v>
      </c>
      <c r="AG17" s="32">
        <v>34.7</v>
      </c>
      <c r="AH17" s="32">
        <v>38</v>
      </c>
      <c r="AI17" s="32">
        <v>41.6</v>
      </c>
      <c r="AJ17" s="32">
        <v>45.8</v>
      </c>
      <c r="AK17" s="32">
        <v>50</v>
      </c>
      <c r="AL17" s="32">
        <v>52.6</v>
      </c>
      <c r="AM17" s="32">
        <v>55.5</v>
      </c>
      <c r="AN17" s="32">
        <v>59.8</v>
      </c>
      <c r="AO17" s="32">
        <v>64.1</v>
      </c>
      <c r="AP17" s="32">
        <v>68</v>
      </c>
      <c r="AQ17" s="32">
        <v>73.4</v>
      </c>
      <c r="AR17" s="32">
        <v>79.2</v>
      </c>
      <c r="AS17" s="32">
        <v>85.5</v>
      </c>
      <c r="AT17" s="32">
        <v>92.5</v>
      </c>
      <c r="AU17" s="32">
        <v>98.1</v>
      </c>
      <c r="AV17" s="32">
        <v>106.2</v>
      </c>
      <c r="AW17" s="32">
        <v>111.8</v>
      </c>
      <c r="AX17" s="32">
        <v>118</v>
      </c>
      <c r="AY17" s="32">
        <v>126.9</v>
      </c>
      <c r="AZ17" s="32">
        <v>137.7</v>
      </c>
      <c r="BA17" s="32">
        <v>141.5</v>
      </c>
      <c r="BB17" s="32">
        <v>145.2</v>
      </c>
      <c r="BC17" s="32">
        <v>149.1</v>
      </c>
      <c r="BD17" s="32">
        <v>155.9</v>
      </c>
      <c r="BE17" s="32">
        <v>155.5</v>
      </c>
      <c r="BF17" s="32">
        <v>161.1</v>
      </c>
      <c r="BG17" s="32">
        <v>166</v>
      </c>
      <c r="BH17" s="32">
        <v>172.5</v>
      </c>
    </row>
    <row r="18" spans="1:60" ht="14.25">
      <c r="A18" s="32" t="s">
        <v>269</v>
      </c>
      <c r="B18" s="32" t="s">
        <v>169</v>
      </c>
      <c r="C18" s="32">
        <v>1</v>
      </c>
      <c r="D18" s="32">
        <v>1.1</v>
      </c>
      <c r="E18" s="32">
        <v>1.2</v>
      </c>
      <c r="F18" s="32">
        <v>1.2</v>
      </c>
      <c r="G18" s="32">
        <v>1.3</v>
      </c>
      <c r="H18" s="32">
        <v>1.4</v>
      </c>
      <c r="I18" s="32">
        <v>1.5</v>
      </c>
      <c r="J18" s="32">
        <v>1.6</v>
      </c>
      <c r="K18" s="32">
        <v>1.7</v>
      </c>
      <c r="L18" s="32">
        <v>1.9</v>
      </c>
      <c r="M18" s="32">
        <v>2.2</v>
      </c>
      <c r="N18" s="32">
        <v>2.5</v>
      </c>
      <c r="O18" s="32">
        <v>2.8</v>
      </c>
      <c r="P18" s="32">
        <v>3</v>
      </c>
      <c r="Q18" s="32">
        <v>3.3</v>
      </c>
      <c r="R18" s="32">
        <v>3.6</v>
      </c>
      <c r="S18" s="32">
        <v>4.2</v>
      </c>
      <c r="T18" s="32">
        <v>4.4</v>
      </c>
      <c r="U18" s="32">
        <v>4.8</v>
      </c>
      <c r="V18" s="32">
        <v>5.2</v>
      </c>
      <c r="W18" s="32">
        <v>5.7</v>
      </c>
      <c r="X18" s="32">
        <v>6.3</v>
      </c>
      <c r="Y18" s="32">
        <v>7</v>
      </c>
      <c r="Z18" s="32">
        <v>7.8</v>
      </c>
      <c r="AA18" s="32">
        <v>8.4</v>
      </c>
      <c r="AB18" s="32">
        <v>9</v>
      </c>
      <c r="AC18" s="32">
        <v>9.8</v>
      </c>
      <c r="AD18" s="32">
        <v>10.8</v>
      </c>
      <c r="AE18" s="32">
        <v>11.6</v>
      </c>
      <c r="AF18" s="32">
        <v>12.1</v>
      </c>
      <c r="AG18" s="32">
        <v>13.4</v>
      </c>
      <c r="AH18" s="32">
        <v>14.6</v>
      </c>
      <c r="AI18" s="32">
        <v>15.6</v>
      </c>
      <c r="AJ18" s="32">
        <v>17.4</v>
      </c>
      <c r="AK18" s="32">
        <v>17.9</v>
      </c>
      <c r="AL18" s="32">
        <v>18.9</v>
      </c>
      <c r="AM18" s="32">
        <v>19.7</v>
      </c>
      <c r="AN18" s="32">
        <v>20.6</v>
      </c>
      <c r="AO18" s="32">
        <v>21.5</v>
      </c>
      <c r="AP18" s="32">
        <v>22.9</v>
      </c>
      <c r="AQ18" s="32">
        <v>24.5</v>
      </c>
      <c r="AR18" s="32">
        <v>26.7</v>
      </c>
      <c r="AS18" s="32">
        <v>28.4</v>
      </c>
      <c r="AT18" s="32">
        <v>30.7</v>
      </c>
      <c r="AU18" s="32">
        <v>32.4</v>
      </c>
      <c r="AV18" s="32">
        <v>34.6</v>
      </c>
      <c r="AW18" s="32">
        <v>36.9</v>
      </c>
      <c r="AX18" s="32">
        <v>39.9</v>
      </c>
      <c r="AY18" s="32">
        <v>42.7</v>
      </c>
      <c r="AZ18" s="32">
        <v>45.9</v>
      </c>
      <c r="BA18" s="32">
        <v>47.8</v>
      </c>
      <c r="BB18" s="32">
        <v>48.5</v>
      </c>
      <c r="BC18" s="32">
        <v>49.6</v>
      </c>
      <c r="BD18" s="32">
        <v>50</v>
      </c>
      <c r="BE18" s="32">
        <v>50.8</v>
      </c>
      <c r="BF18" s="32">
        <v>52.3</v>
      </c>
      <c r="BG18" s="32">
        <v>53.7</v>
      </c>
      <c r="BH18" s="32">
        <v>54.9</v>
      </c>
    </row>
    <row r="19" spans="1:60" ht="14.25">
      <c r="A19" s="32" t="s">
        <v>268</v>
      </c>
      <c r="B19" s="32" t="s">
        <v>167</v>
      </c>
      <c r="C19" s="32">
        <v>0.7</v>
      </c>
      <c r="D19" s="32">
        <v>0.7</v>
      </c>
      <c r="E19" s="32">
        <v>0.8</v>
      </c>
      <c r="F19" s="32">
        <v>0.8</v>
      </c>
      <c r="G19" s="32">
        <v>0.9</v>
      </c>
      <c r="H19" s="32">
        <v>0.9</v>
      </c>
      <c r="I19" s="32">
        <v>1</v>
      </c>
      <c r="J19" s="32">
        <v>1.1</v>
      </c>
      <c r="K19" s="32">
        <v>1.2</v>
      </c>
      <c r="L19" s="32">
        <v>1.4</v>
      </c>
      <c r="M19" s="32">
        <v>1.6</v>
      </c>
      <c r="N19" s="32">
        <v>1.8</v>
      </c>
      <c r="O19" s="32">
        <v>2.1</v>
      </c>
      <c r="P19" s="32">
        <v>2.4</v>
      </c>
      <c r="Q19" s="32">
        <v>2.7</v>
      </c>
      <c r="R19" s="32">
        <v>3.1</v>
      </c>
      <c r="S19" s="32">
        <v>3.6</v>
      </c>
      <c r="T19" s="32">
        <v>3.9</v>
      </c>
      <c r="U19" s="32">
        <v>4.3</v>
      </c>
      <c r="V19" s="32">
        <v>4.9</v>
      </c>
      <c r="W19" s="32">
        <v>5.6</v>
      </c>
      <c r="X19" s="32">
        <v>6.5</v>
      </c>
      <c r="Y19" s="32">
        <v>7.2</v>
      </c>
      <c r="Z19" s="32">
        <v>7.9</v>
      </c>
      <c r="AA19" s="32">
        <v>8.5</v>
      </c>
      <c r="AB19" s="32">
        <v>9.1</v>
      </c>
      <c r="AC19" s="32">
        <v>10</v>
      </c>
      <c r="AD19" s="32">
        <v>10.6</v>
      </c>
      <c r="AE19" s="32">
        <v>11.5</v>
      </c>
      <c r="AF19" s="32">
        <v>13.3</v>
      </c>
      <c r="AG19" s="32">
        <v>15</v>
      </c>
      <c r="AH19" s="32">
        <v>16.9</v>
      </c>
      <c r="AI19" s="32">
        <v>18.7</v>
      </c>
      <c r="AJ19" s="32">
        <v>20.3</v>
      </c>
      <c r="AK19" s="32">
        <v>22.6</v>
      </c>
      <c r="AL19" s="32">
        <v>23.6</v>
      </c>
      <c r="AM19" s="32">
        <v>25.8</v>
      </c>
      <c r="AN19" s="32">
        <v>26.9</v>
      </c>
      <c r="AO19" s="32">
        <v>28.6</v>
      </c>
      <c r="AP19" s="32">
        <v>31.1</v>
      </c>
      <c r="AQ19" s="32">
        <v>34.2</v>
      </c>
      <c r="AR19" s="32">
        <v>36.6</v>
      </c>
      <c r="AS19" s="32">
        <v>40.1</v>
      </c>
      <c r="AT19" s="32">
        <v>43.1</v>
      </c>
      <c r="AU19" s="32">
        <v>42.8</v>
      </c>
      <c r="AV19" s="32">
        <v>44.7</v>
      </c>
      <c r="AW19" s="32">
        <v>46.9</v>
      </c>
      <c r="AX19" s="32">
        <v>49</v>
      </c>
      <c r="AY19" s="32">
        <v>51.5</v>
      </c>
      <c r="AZ19" s="32">
        <v>54.1</v>
      </c>
      <c r="BA19" s="32">
        <v>55.3</v>
      </c>
      <c r="BB19" s="32">
        <v>55.7</v>
      </c>
      <c r="BC19" s="32">
        <v>55.5</v>
      </c>
      <c r="BD19" s="32">
        <v>55.2</v>
      </c>
      <c r="BE19" s="32">
        <v>53.9</v>
      </c>
      <c r="BF19" s="32">
        <v>55.4</v>
      </c>
      <c r="BG19" s="32">
        <v>57.2</v>
      </c>
      <c r="BH19" s="32">
        <v>58.2</v>
      </c>
    </row>
    <row r="20" spans="1:60" ht="14.25">
      <c r="A20" s="32" t="s">
        <v>267</v>
      </c>
      <c r="B20" s="32" t="s">
        <v>165</v>
      </c>
      <c r="C20" s="32">
        <v>0.6</v>
      </c>
      <c r="D20" s="32">
        <v>0.7</v>
      </c>
      <c r="E20" s="32">
        <v>0.7</v>
      </c>
      <c r="F20" s="32">
        <v>0.7</v>
      </c>
      <c r="G20" s="32">
        <v>0.8</v>
      </c>
      <c r="H20" s="32">
        <v>0.9</v>
      </c>
      <c r="I20" s="32">
        <v>0.9</v>
      </c>
      <c r="J20" s="32">
        <v>1</v>
      </c>
      <c r="K20" s="32">
        <v>1.2</v>
      </c>
      <c r="L20" s="32">
        <v>1.3</v>
      </c>
      <c r="M20" s="32">
        <v>1.5</v>
      </c>
      <c r="N20" s="32">
        <v>1.7</v>
      </c>
      <c r="O20" s="32">
        <v>2</v>
      </c>
      <c r="P20" s="32">
        <v>2.3</v>
      </c>
      <c r="Q20" s="32">
        <v>2.6</v>
      </c>
      <c r="R20" s="32">
        <v>3.2</v>
      </c>
      <c r="S20" s="32">
        <v>3.7</v>
      </c>
      <c r="T20" s="32">
        <v>4.1</v>
      </c>
      <c r="U20" s="32">
        <v>4.6</v>
      </c>
      <c r="V20" s="32">
        <v>5.1</v>
      </c>
      <c r="W20" s="32">
        <v>5.8</v>
      </c>
      <c r="X20" s="32">
        <v>6.6</v>
      </c>
      <c r="Y20" s="32">
        <v>7.5</v>
      </c>
      <c r="Z20" s="32">
        <v>8.8</v>
      </c>
      <c r="AA20" s="32">
        <v>10</v>
      </c>
      <c r="AB20" s="32">
        <v>11.3</v>
      </c>
      <c r="AC20" s="32">
        <v>13</v>
      </c>
      <c r="AD20" s="32">
        <v>14.7</v>
      </c>
      <c r="AE20" s="32">
        <v>16.6</v>
      </c>
      <c r="AF20" s="32">
        <v>18.8</v>
      </c>
      <c r="AG20" s="32">
        <v>21.7</v>
      </c>
      <c r="AH20" s="32">
        <v>24.8</v>
      </c>
      <c r="AI20" s="32">
        <v>27.2</v>
      </c>
      <c r="AJ20" s="32">
        <v>29.8</v>
      </c>
      <c r="AK20" s="32">
        <v>31.6</v>
      </c>
      <c r="AL20" s="32">
        <v>35.9</v>
      </c>
      <c r="AM20" s="32">
        <v>39.1</v>
      </c>
      <c r="AN20" s="32">
        <v>41.9</v>
      </c>
      <c r="AO20" s="32">
        <v>43.1</v>
      </c>
      <c r="AP20" s="32">
        <v>45.4</v>
      </c>
      <c r="AQ20" s="32">
        <v>50.2</v>
      </c>
      <c r="AR20" s="32">
        <v>55.1</v>
      </c>
      <c r="AS20" s="32">
        <v>60.3</v>
      </c>
      <c r="AT20" s="32">
        <v>62.6</v>
      </c>
      <c r="AU20" s="32">
        <v>64.2</v>
      </c>
      <c r="AV20" s="32">
        <v>67.2</v>
      </c>
      <c r="AW20" s="32">
        <v>70.5</v>
      </c>
      <c r="AX20" s="32">
        <v>74.8</v>
      </c>
      <c r="AY20" s="32">
        <v>79.7</v>
      </c>
      <c r="AZ20" s="32">
        <v>84</v>
      </c>
      <c r="BA20" s="32">
        <v>84.2</v>
      </c>
      <c r="BB20" s="32">
        <v>82.4</v>
      </c>
      <c r="BC20" s="32">
        <v>82.1</v>
      </c>
      <c r="BD20" s="32">
        <v>81.8</v>
      </c>
      <c r="BE20" s="32">
        <v>82.9</v>
      </c>
      <c r="BF20" s="32">
        <v>85.6</v>
      </c>
      <c r="BG20" s="32">
        <v>88.2</v>
      </c>
      <c r="BH20" s="32">
        <v>89.7</v>
      </c>
    </row>
    <row r="21" spans="1:60" ht="14.25">
      <c r="A21" s="32" t="s">
        <v>266</v>
      </c>
      <c r="B21" s="33" t="s">
        <v>163</v>
      </c>
      <c r="C21" s="32">
        <v>12.7</v>
      </c>
      <c r="D21" s="32">
        <v>11.4</v>
      </c>
      <c r="E21" s="32">
        <v>12.5</v>
      </c>
      <c r="F21" s="32">
        <v>14.5</v>
      </c>
      <c r="G21" s="32">
        <v>14.8</v>
      </c>
      <c r="H21" s="32">
        <v>16.6</v>
      </c>
      <c r="I21" s="32">
        <v>17.9</v>
      </c>
      <c r="J21" s="32">
        <v>19.3</v>
      </c>
      <c r="K21" s="32">
        <v>21.2</v>
      </c>
      <c r="L21" s="32">
        <v>23.4</v>
      </c>
      <c r="M21" s="32">
        <v>26.2</v>
      </c>
      <c r="N21" s="32">
        <v>28</v>
      </c>
      <c r="O21" s="32">
        <v>30.9</v>
      </c>
      <c r="P21" s="32">
        <v>34.6</v>
      </c>
      <c r="Q21" s="32">
        <v>35</v>
      </c>
      <c r="R21" s="32">
        <v>37.4</v>
      </c>
      <c r="S21" s="32">
        <v>44.1</v>
      </c>
      <c r="T21" s="32">
        <v>46.4</v>
      </c>
      <c r="U21" s="32">
        <v>51.4</v>
      </c>
      <c r="V21" s="32">
        <v>59.1</v>
      </c>
      <c r="W21" s="32">
        <v>62.3</v>
      </c>
      <c r="X21" s="32">
        <v>71.8</v>
      </c>
      <c r="Y21" s="32">
        <v>81.5</v>
      </c>
      <c r="Z21" s="32">
        <v>86.7</v>
      </c>
      <c r="AA21" s="32">
        <v>98.4</v>
      </c>
      <c r="AB21" s="32">
        <v>96.6</v>
      </c>
      <c r="AC21" s="32">
        <v>103.8</v>
      </c>
      <c r="AD21" s="32">
        <v>113.8</v>
      </c>
      <c r="AE21" s="32">
        <v>117.9</v>
      </c>
      <c r="AF21" s="32">
        <v>112.8</v>
      </c>
      <c r="AG21" s="32">
        <v>119.1</v>
      </c>
      <c r="AH21" s="32">
        <v>125.7</v>
      </c>
      <c r="AI21" s="32">
        <v>129.6</v>
      </c>
      <c r="AJ21" s="32">
        <v>139.1</v>
      </c>
      <c r="AK21" s="32">
        <v>147.1</v>
      </c>
      <c r="AL21" s="32">
        <v>147.8</v>
      </c>
      <c r="AM21" s="32">
        <v>151.6</v>
      </c>
      <c r="AN21" s="32">
        <v>154.9</v>
      </c>
      <c r="AO21" s="32">
        <v>162.7</v>
      </c>
      <c r="AP21" s="32">
        <v>170.6</v>
      </c>
      <c r="AQ21" s="32">
        <v>189.8</v>
      </c>
      <c r="AR21" s="32">
        <v>203.8</v>
      </c>
      <c r="AS21" s="32">
        <v>226.1</v>
      </c>
      <c r="AT21" s="32">
        <v>219.8</v>
      </c>
      <c r="AU21" s="32">
        <v>232.8</v>
      </c>
      <c r="AV21" s="32">
        <v>237.5</v>
      </c>
      <c r="AW21" s="32">
        <v>259.1</v>
      </c>
      <c r="AX21" s="32">
        <v>264.5</v>
      </c>
      <c r="AY21" s="32">
        <v>276.9</v>
      </c>
      <c r="AZ21" s="32">
        <v>295.7</v>
      </c>
      <c r="BA21" s="32">
        <v>310.1</v>
      </c>
      <c r="BB21" s="32">
        <v>320.8</v>
      </c>
      <c r="BC21" s="32">
        <v>311.3</v>
      </c>
      <c r="BD21" s="32">
        <v>316.8</v>
      </c>
      <c r="BE21" s="32">
        <v>315.9</v>
      </c>
      <c r="BF21" s="32">
        <v>315.8</v>
      </c>
      <c r="BG21" s="32">
        <v>321.5</v>
      </c>
      <c r="BH21" s="32">
        <v>324.4</v>
      </c>
    </row>
    <row r="22" spans="1:60" ht="14.25">
      <c r="A22" s="32" t="s">
        <v>265</v>
      </c>
      <c r="B22" s="32" t="s">
        <v>161</v>
      </c>
      <c r="C22" s="32">
        <v>5.8</v>
      </c>
      <c r="D22" s="32">
        <v>6.1</v>
      </c>
      <c r="E22" s="32">
        <v>6.6</v>
      </c>
      <c r="F22" s="32">
        <v>6.9</v>
      </c>
      <c r="G22" s="32">
        <v>7.3</v>
      </c>
      <c r="H22" s="32">
        <v>7.7</v>
      </c>
      <c r="I22" s="32">
        <v>8.1</v>
      </c>
      <c r="J22" s="32">
        <v>8.8</v>
      </c>
      <c r="K22" s="32">
        <v>9.6</v>
      </c>
      <c r="L22" s="32">
        <v>10.3</v>
      </c>
      <c r="M22" s="32">
        <v>11.3</v>
      </c>
      <c r="N22" s="32">
        <v>12.7</v>
      </c>
      <c r="O22" s="32">
        <v>14</v>
      </c>
      <c r="P22" s="32">
        <v>15.1</v>
      </c>
      <c r="Q22" s="32">
        <v>16.7</v>
      </c>
      <c r="R22" s="32">
        <v>19.8</v>
      </c>
      <c r="S22" s="32">
        <v>22.7</v>
      </c>
      <c r="T22" s="32">
        <v>23.7</v>
      </c>
      <c r="U22" s="32">
        <v>25.4</v>
      </c>
      <c r="V22" s="32">
        <v>27.6</v>
      </c>
      <c r="W22" s="32">
        <v>30.4</v>
      </c>
      <c r="X22" s="32">
        <v>34.3</v>
      </c>
      <c r="Y22" s="32">
        <v>37.6</v>
      </c>
      <c r="Z22" s="32">
        <v>40.6</v>
      </c>
      <c r="AA22" s="32">
        <v>42.6</v>
      </c>
      <c r="AB22" s="32">
        <v>44.3</v>
      </c>
      <c r="AC22" s="32">
        <v>46.7</v>
      </c>
      <c r="AD22" s="32">
        <v>48.3</v>
      </c>
      <c r="AE22" s="32">
        <v>49.8</v>
      </c>
      <c r="AF22" s="32">
        <v>52.4</v>
      </c>
      <c r="AG22" s="32">
        <v>54.4</v>
      </c>
      <c r="AH22" s="32">
        <v>57.6</v>
      </c>
      <c r="AI22" s="32">
        <v>61.3</v>
      </c>
      <c r="AJ22" s="32">
        <v>64.4</v>
      </c>
      <c r="AK22" s="32">
        <v>66.7</v>
      </c>
      <c r="AL22" s="32">
        <v>70.5</v>
      </c>
      <c r="AM22" s="32">
        <v>72.3</v>
      </c>
      <c r="AN22" s="32">
        <v>75</v>
      </c>
      <c r="AO22" s="32">
        <v>79.4</v>
      </c>
      <c r="AP22" s="32">
        <v>82.6</v>
      </c>
      <c r="AQ22" s="32">
        <v>87.3</v>
      </c>
      <c r="AR22" s="32">
        <v>92.7</v>
      </c>
      <c r="AS22" s="32">
        <v>103.9</v>
      </c>
      <c r="AT22" s="32">
        <v>106.6</v>
      </c>
      <c r="AU22" s="32">
        <v>114.7</v>
      </c>
      <c r="AV22" s="32">
        <v>117.1</v>
      </c>
      <c r="AW22" s="32">
        <v>125.7</v>
      </c>
      <c r="AX22" s="32">
        <v>134.3</v>
      </c>
      <c r="AY22" s="32">
        <v>143.8</v>
      </c>
      <c r="AZ22" s="32">
        <v>154.8</v>
      </c>
      <c r="BA22" s="32">
        <v>157.8</v>
      </c>
      <c r="BB22" s="32">
        <v>161.3</v>
      </c>
      <c r="BC22" s="32">
        <v>164.7</v>
      </c>
      <c r="BD22" s="32">
        <v>169.1</v>
      </c>
      <c r="BE22" s="32">
        <v>170.1</v>
      </c>
      <c r="BF22" s="32">
        <v>173</v>
      </c>
      <c r="BG22" s="32">
        <v>174.9</v>
      </c>
      <c r="BH22" s="32">
        <v>176.3</v>
      </c>
    </row>
    <row r="23" spans="1:60" ht="14.25">
      <c r="A23" s="32" t="s">
        <v>264</v>
      </c>
      <c r="B23" s="32" t="s">
        <v>159</v>
      </c>
      <c r="C23" s="32">
        <v>4.6</v>
      </c>
      <c r="D23" s="32">
        <v>4.9</v>
      </c>
      <c r="E23" s="32">
        <v>5.1</v>
      </c>
      <c r="F23" s="32">
        <v>5.4</v>
      </c>
      <c r="G23" s="32">
        <v>5.7</v>
      </c>
      <c r="H23" s="32">
        <v>6</v>
      </c>
      <c r="I23" s="32">
        <v>6.5</v>
      </c>
      <c r="J23" s="32">
        <v>7</v>
      </c>
      <c r="K23" s="32">
        <v>7.6</v>
      </c>
      <c r="L23" s="32">
        <v>8.2</v>
      </c>
      <c r="M23" s="32">
        <v>9.1</v>
      </c>
      <c r="N23" s="32">
        <v>10.1</v>
      </c>
      <c r="O23" s="32">
        <v>11</v>
      </c>
      <c r="P23" s="32">
        <v>11.8</v>
      </c>
      <c r="Q23" s="32">
        <v>13</v>
      </c>
      <c r="R23" s="32">
        <v>15.7</v>
      </c>
      <c r="S23" s="32">
        <v>17.6</v>
      </c>
      <c r="T23" s="32">
        <v>18.1</v>
      </c>
      <c r="U23" s="32">
        <v>18.9</v>
      </c>
      <c r="V23" s="32">
        <v>20.5</v>
      </c>
      <c r="W23" s="32">
        <v>22.4</v>
      </c>
      <c r="X23" s="32">
        <v>25.4</v>
      </c>
      <c r="Y23" s="32">
        <v>28.5</v>
      </c>
      <c r="Z23" s="32">
        <v>31.2</v>
      </c>
      <c r="AA23" s="32">
        <v>32.2</v>
      </c>
      <c r="AB23" s="32">
        <v>33.5</v>
      </c>
      <c r="AC23" s="32">
        <v>35.7</v>
      </c>
      <c r="AD23" s="32">
        <v>38</v>
      </c>
      <c r="AE23" s="32">
        <v>39.5</v>
      </c>
      <c r="AF23" s="32">
        <v>40.9</v>
      </c>
      <c r="AG23" s="32">
        <v>42.7</v>
      </c>
      <c r="AH23" s="32">
        <v>45.5</v>
      </c>
      <c r="AI23" s="32">
        <v>48</v>
      </c>
      <c r="AJ23" s="32">
        <v>50.2</v>
      </c>
      <c r="AK23" s="32">
        <v>52.3</v>
      </c>
      <c r="AL23" s="32">
        <v>55.4</v>
      </c>
      <c r="AM23" s="32">
        <v>58</v>
      </c>
      <c r="AN23" s="32">
        <v>60.5</v>
      </c>
      <c r="AO23" s="32">
        <v>63</v>
      </c>
      <c r="AP23" s="32">
        <v>66</v>
      </c>
      <c r="AQ23" s="32">
        <v>70.9</v>
      </c>
      <c r="AR23" s="32">
        <v>75.4</v>
      </c>
      <c r="AS23" s="32">
        <v>79.7</v>
      </c>
      <c r="AT23" s="32">
        <v>83.3</v>
      </c>
      <c r="AU23" s="32">
        <v>86</v>
      </c>
      <c r="AV23" s="32">
        <v>90.3</v>
      </c>
      <c r="AW23" s="32">
        <v>98.1</v>
      </c>
      <c r="AX23" s="32">
        <v>105.4</v>
      </c>
      <c r="AY23" s="32">
        <v>115.1</v>
      </c>
      <c r="AZ23" s="32">
        <v>122.9</v>
      </c>
      <c r="BA23" s="32">
        <v>124.3</v>
      </c>
      <c r="BB23" s="32">
        <v>125.3</v>
      </c>
      <c r="BC23" s="32">
        <v>130.3</v>
      </c>
      <c r="BD23" s="32">
        <v>133.9</v>
      </c>
      <c r="BE23" s="32">
        <v>136.7</v>
      </c>
      <c r="BF23" s="32">
        <v>140.1</v>
      </c>
      <c r="BG23" s="32">
        <v>141.2</v>
      </c>
      <c r="BH23" s="32">
        <v>142.9</v>
      </c>
    </row>
    <row r="24" spans="1:60" ht="14.25">
      <c r="A24" s="32" t="s">
        <v>263</v>
      </c>
      <c r="B24" s="32" t="s">
        <v>217</v>
      </c>
      <c r="C24" s="32">
        <v>0.5</v>
      </c>
      <c r="D24" s="32">
        <v>0.5</v>
      </c>
      <c r="E24" s="32">
        <v>0.7</v>
      </c>
      <c r="F24" s="32">
        <v>0.7</v>
      </c>
      <c r="G24" s="32">
        <v>0.7</v>
      </c>
      <c r="H24" s="32">
        <v>0.8</v>
      </c>
      <c r="I24" s="32">
        <v>0.7</v>
      </c>
      <c r="J24" s="32">
        <v>0.8</v>
      </c>
      <c r="K24" s="32">
        <v>0.9</v>
      </c>
      <c r="L24" s="32">
        <v>0.9</v>
      </c>
      <c r="M24" s="32">
        <v>1</v>
      </c>
      <c r="N24" s="32">
        <v>1.3</v>
      </c>
      <c r="O24" s="32">
        <v>1.5</v>
      </c>
      <c r="P24" s="32">
        <v>1.5</v>
      </c>
      <c r="Q24" s="32">
        <v>1.6</v>
      </c>
      <c r="R24" s="32">
        <v>1.8</v>
      </c>
      <c r="S24" s="32">
        <v>1.9</v>
      </c>
      <c r="T24" s="32">
        <v>2</v>
      </c>
      <c r="U24" s="32">
        <v>2.2</v>
      </c>
      <c r="V24" s="32">
        <v>2.3</v>
      </c>
      <c r="W24" s="32">
        <v>2.4</v>
      </c>
      <c r="X24" s="32">
        <v>2.6</v>
      </c>
      <c r="Y24" s="32">
        <v>2.7</v>
      </c>
      <c r="Z24" s="32">
        <v>2.7</v>
      </c>
      <c r="AA24" s="32">
        <v>3.4</v>
      </c>
      <c r="AB24" s="32">
        <v>3.6</v>
      </c>
      <c r="AC24" s="32">
        <v>4.1</v>
      </c>
      <c r="AD24" s="32">
        <v>4.1</v>
      </c>
      <c r="AE24" s="32">
        <v>4</v>
      </c>
      <c r="AF24" s="32">
        <v>4.5</v>
      </c>
      <c r="AG24" s="32">
        <v>4.8</v>
      </c>
      <c r="AH24" s="32">
        <v>5.1</v>
      </c>
      <c r="AI24" s="32">
        <v>5.4</v>
      </c>
      <c r="AJ24" s="32">
        <v>6.1</v>
      </c>
      <c r="AK24" s="32">
        <v>6.1</v>
      </c>
      <c r="AL24" s="32">
        <v>6</v>
      </c>
      <c r="AM24" s="32">
        <v>5.7</v>
      </c>
      <c r="AN24" s="32">
        <v>6.1</v>
      </c>
      <c r="AO24" s="32">
        <v>8.1</v>
      </c>
      <c r="AP24" s="32">
        <v>8.3</v>
      </c>
      <c r="AQ24" s="32">
        <v>8.4</v>
      </c>
      <c r="AR24" s="32">
        <v>8.6</v>
      </c>
      <c r="AS24" s="32">
        <v>14.7</v>
      </c>
      <c r="AT24" s="32">
        <v>14.1</v>
      </c>
      <c r="AU24" s="32">
        <v>18</v>
      </c>
      <c r="AV24" s="32">
        <v>15.2</v>
      </c>
      <c r="AW24" s="32">
        <v>15.5</v>
      </c>
      <c r="AX24" s="32">
        <v>16.6</v>
      </c>
      <c r="AY24" s="32">
        <v>16.8</v>
      </c>
      <c r="AZ24" s="32">
        <v>18.3</v>
      </c>
      <c r="BA24" s="32">
        <v>18.9</v>
      </c>
      <c r="BB24" s="32">
        <v>19.7</v>
      </c>
      <c r="BC24" s="32">
        <v>19</v>
      </c>
      <c r="BD24" s="32">
        <v>19.9</v>
      </c>
      <c r="BE24" s="32">
        <v>19</v>
      </c>
      <c r="BF24" s="32">
        <v>18</v>
      </c>
      <c r="BG24" s="32">
        <v>18.8</v>
      </c>
      <c r="BH24" s="32">
        <v>19</v>
      </c>
    </row>
    <row r="25" spans="1:60" ht="14.25">
      <c r="A25" s="32" t="s">
        <v>262</v>
      </c>
      <c r="B25" s="32" t="s">
        <v>215</v>
      </c>
      <c r="C25" s="32">
        <v>0.7</v>
      </c>
      <c r="D25" s="32">
        <v>0.7</v>
      </c>
      <c r="E25" s="32">
        <v>0.8</v>
      </c>
      <c r="F25" s="32">
        <v>0.8</v>
      </c>
      <c r="G25" s="32">
        <v>0.8</v>
      </c>
      <c r="H25" s="32">
        <v>0.9</v>
      </c>
      <c r="I25" s="32">
        <v>0.9</v>
      </c>
      <c r="J25" s="32">
        <v>0.9</v>
      </c>
      <c r="K25" s="32">
        <v>1.1</v>
      </c>
      <c r="L25" s="32">
        <v>1.1</v>
      </c>
      <c r="M25" s="32">
        <v>1.1</v>
      </c>
      <c r="N25" s="32">
        <v>1.2</v>
      </c>
      <c r="O25" s="32">
        <v>1.4</v>
      </c>
      <c r="P25" s="32">
        <v>1.5</v>
      </c>
      <c r="Q25" s="32">
        <v>1.7</v>
      </c>
      <c r="R25" s="32">
        <v>1.9</v>
      </c>
      <c r="S25" s="32">
        <v>2</v>
      </c>
      <c r="T25" s="32">
        <v>2.1</v>
      </c>
      <c r="U25" s="32">
        <v>2.3</v>
      </c>
      <c r="V25" s="32">
        <v>2.6</v>
      </c>
      <c r="W25" s="32">
        <v>3</v>
      </c>
      <c r="X25" s="32">
        <v>3.3</v>
      </c>
      <c r="Y25" s="32">
        <v>3.6</v>
      </c>
      <c r="Z25" s="32">
        <v>3.9</v>
      </c>
      <c r="AA25" s="32">
        <v>4.4</v>
      </c>
      <c r="AB25" s="32">
        <v>4.7</v>
      </c>
      <c r="AC25" s="32">
        <v>4.7</v>
      </c>
      <c r="AD25" s="32">
        <v>4.4</v>
      </c>
      <c r="AE25" s="32">
        <v>4.6</v>
      </c>
      <c r="AF25" s="32">
        <v>4.9</v>
      </c>
      <c r="AG25" s="32">
        <v>5</v>
      </c>
      <c r="AH25" s="32">
        <v>5.3</v>
      </c>
      <c r="AI25" s="32">
        <v>6</v>
      </c>
      <c r="AJ25" s="32">
        <v>6</v>
      </c>
      <c r="AK25" s="32">
        <v>6.1</v>
      </c>
      <c r="AL25" s="32">
        <v>6.2</v>
      </c>
      <c r="AM25" s="32">
        <v>6</v>
      </c>
      <c r="AN25" s="32">
        <v>6.1</v>
      </c>
      <c r="AO25" s="32">
        <v>6</v>
      </c>
      <c r="AP25" s="32">
        <v>6.4</v>
      </c>
      <c r="AQ25" s="32">
        <v>6.6</v>
      </c>
      <c r="AR25" s="32">
        <v>7.2</v>
      </c>
      <c r="AS25" s="32">
        <v>7.6</v>
      </c>
      <c r="AT25" s="32">
        <v>7.1</v>
      </c>
      <c r="AU25" s="32">
        <v>8.7</v>
      </c>
      <c r="AV25" s="32">
        <v>9.4</v>
      </c>
      <c r="AW25" s="32">
        <v>9.8</v>
      </c>
      <c r="AX25" s="32">
        <v>10.2</v>
      </c>
      <c r="AY25" s="32">
        <v>9.9</v>
      </c>
      <c r="AZ25" s="32">
        <v>11.4</v>
      </c>
      <c r="BA25" s="32">
        <v>11.9</v>
      </c>
      <c r="BB25" s="32">
        <v>13</v>
      </c>
      <c r="BC25" s="32">
        <v>12.4</v>
      </c>
      <c r="BD25" s="32">
        <v>12.6</v>
      </c>
      <c r="BE25" s="32">
        <v>12.1</v>
      </c>
      <c r="BF25" s="32">
        <v>12.6</v>
      </c>
      <c r="BG25" s="32">
        <v>12.5</v>
      </c>
      <c r="BH25" s="32">
        <v>11.9</v>
      </c>
    </row>
    <row r="26" spans="1:60" ht="14.25">
      <c r="A26" s="32" t="s">
        <v>261</v>
      </c>
      <c r="B26" s="32" t="s">
        <v>157</v>
      </c>
      <c r="C26" s="32">
        <v>0</v>
      </c>
      <c r="D26" s="32">
        <v>0</v>
      </c>
      <c r="E26" s="32">
        <v>0</v>
      </c>
      <c r="F26" s="32">
        <v>0</v>
      </c>
      <c r="G26" s="32">
        <v>0</v>
      </c>
      <c r="H26" s="32">
        <v>0</v>
      </c>
      <c r="I26" s="32">
        <v>0</v>
      </c>
      <c r="J26" s="32">
        <v>0</v>
      </c>
      <c r="K26" s="32">
        <v>0</v>
      </c>
      <c r="L26" s="32">
        <v>0</v>
      </c>
      <c r="M26" s="32">
        <v>0.1</v>
      </c>
      <c r="N26" s="32">
        <v>0.1</v>
      </c>
      <c r="O26" s="32">
        <v>0.2</v>
      </c>
      <c r="P26" s="32">
        <v>0.3</v>
      </c>
      <c r="Q26" s="32">
        <v>0.4</v>
      </c>
      <c r="R26" s="32">
        <v>0.5</v>
      </c>
      <c r="S26" s="32">
        <v>1.2</v>
      </c>
      <c r="T26" s="32">
        <v>1.5</v>
      </c>
      <c r="U26" s="32">
        <v>2</v>
      </c>
      <c r="V26" s="32">
        <v>2.1</v>
      </c>
      <c r="W26" s="32">
        <v>2.6</v>
      </c>
      <c r="X26" s="32">
        <v>3.1</v>
      </c>
      <c r="Y26" s="32">
        <v>2.8</v>
      </c>
      <c r="Z26" s="32">
        <v>2.9</v>
      </c>
      <c r="AA26" s="32">
        <v>2.5</v>
      </c>
      <c r="AB26" s="32">
        <v>2.5</v>
      </c>
      <c r="AC26" s="32">
        <v>2.2</v>
      </c>
      <c r="AD26" s="32">
        <v>1.8</v>
      </c>
      <c r="AE26" s="32">
        <v>1.8</v>
      </c>
      <c r="AF26" s="32">
        <v>2</v>
      </c>
      <c r="AG26" s="32">
        <v>1.9</v>
      </c>
      <c r="AH26" s="32">
        <v>1.7</v>
      </c>
      <c r="AI26" s="32">
        <v>1.8</v>
      </c>
      <c r="AJ26" s="32">
        <v>2.2</v>
      </c>
      <c r="AK26" s="32">
        <v>2.3</v>
      </c>
      <c r="AL26" s="32">
        <v>2.8</v>
      </c>
      <c r="AM26" s="32">
        <v>2.5</v>
      </c>
      <c r="AN26" s="32">
        <v>2.3</v>
      </c>
      <c r="AO26" s="32">
        <v>2.3</v>
      </c>
      <c r="AP26" s="32">
        <v>1.8</v>
      </c>
      <c r="AQ26" s="32">
        <v>1.5</v>
      </c>
      <c r="AR26" s="32">
        <v>1.6</v>
      </c>
      <c r="AS26" s="32">
        <v>1.8</v>
      </c>
      <c r="AT26" s="32">
        <v>2.1</v>
      </c>
      <c r="AU26" s="32">
        <v>2</v>
      </c>
      <c r="AV26" s="32">
        <v>2.2</v>
      </c>
      <c r="AW26" s="32">
        <v>2.3</v>
      </c>
      <c r="AX26" s="32">
        <v>2.1</v>
      </c>
      <c r="AY26" s="32">
        <v>2</v>
      </c>
      <c r="AZ26" s="32">
        <v>2.2</v>
      </c>
      <c r="BA26" s="32">
        <v>2.7</v>
      </c>
      <c r="BB26" s="32">
        <v>3.4</v>
      </c>
      <c r="BC26" s="32">
        <v>3</v>
      </c>
      <c r="BD26" s="32">
        <v>2.7</v>
      </c>
      <c r="BE26" s="32">
        <v>2.4</v>
      </c>
      <c r="BF26" s="32">
        <v>2.3</v>
      </c>
      <c r="BG26" s="32">
        <v>2.4</v>
      </c>
      <c r="BH26" s="32">
        <v>2.6</v>
      </c>
    </row>
    <row r="27" spans="1:60" ht="14.25">
      <c r="A27" s="32" t="s">
        <v>260</v>
      </c>
      <c r="B27" s="32" t="s">
        <v>212</v>
      </c>
      <c r="C27" s="32">
        <v>0.2</v>
      </c>
      <c r="D27" s="32">
        <v>0.3</v>
      </c>
      <c r="E27" s="32">
        <v>0.4</v>
      </c>
      <c r="F27" s="32">
        <v>0.9</v>
      </c>
      <c r="G27" s="32">
        <v>1.8</v>
      </c>
      <c r="H27" s="32">
        <v>2.3</v>
      </c>
      <c r="I27" s="32">
        <v>2.7</v>
      </c>
      <c r="J27" s="32">
        <v>2.6</v>
      </c>
      <c r="K27" s="32">
        <v>1.9</v>
      </c>
      <c r="L27" s="32">
        <v>1.9</v>
      </c>
      <c r="M27" s="32">
        <v>1.8</v>
      </c>
      <c r="N27" s="32">
        <v>2.2</v>
      </c>
      <c r="O27" s="32">
        <v>2.6</v>
      </c>
      <c r="P27" s="32">
        <v>2.6</v>
      </c>
      <c r="Q27" s="32">
        <v>2.6</v>
      </c>
      <c r="R27" s="32">
        <v>3.2</v>
      </c>
      <c r="S27" s="32">
        <v>3.6</v>
      </c>
      <c r="T27" s="32">
        <v>3.4</v>
      </c>
      <c r="U27" s="32">
        <v>3.4</v>
      </c>
      <c r="V27" s="32">
        <v>3.5</v>
      </c>
      <c r="W27" s="32">
        <v>3.8</v>
      </c>
      <c r="X27" s="32">
        <v>4.7</v>
      </c>
      <c r="Y27" s="32">
        <v>5.4</v>
      </c>
      <c r="Z27" s="32">
        <v>6.1</v>
      </c>
      <c r="AA27" s="32">
        <v>7</v>
      </c>
      <c r="AB27" s="32">
        <v>7.3</v>
      </c>
      <c r="AC27" s="32">
        <v>7.6</v>
      </c>
      <c r="AD27" s="32">
        <v>7.3</v>
      </c>
      <c r="AE27" s="32">
        <v>7.8</v>
      </c>
      <c r="AF27" s="32">
        <v>8.9</v>
      </c>
      <c r="AG27" s="32">
        <v>10.4</v>
      </c>
      <c r="AH27" s="32">
        <v>11.6</v>
      </c>
      <c r="AI27" s="32">
        <v>12</v>
      </c>
      <c r="AJ27" s="32">
        <v>12.1</v>
      </c>
      <c r="AK27" s="32">
        <v>12.8</v>
      </c>
      <c r="AL27" s="32">
        <v>12.5</v>
      </c>
      <c r="AM27" s="32">
        <v>12.7</v>
      </c>
      <c r="AN27" s="32">
        <v>13.5</v>
      </c>
      <c r="AO27" s="32">
        <v>14.3</v>
      </c>
      <c r="AP27" s="32">
        <v>13.9</v>
      </c>
      <c r="AQ27" s="32">
        <v>13.6</v>
      </c>
      <c r="AR27" s="32">
        <v>13.8</v>
      </c>
      <c r="AS27" s="32">
        <v>14.4</v>
      </c>
      <c r="AT27" s="32">
        <v>13.8</v>
      </c>
      <c r="AU27" s="32">
        <v>14.3</v>
      </c>
      <c r="AV27" s="32">
        <v>15.6</v>
      </c>
      <c r="AW27" s="32">
        <v>15.7</v>
      </c>
      <c r="AX27" s="32">
        <v>15.7</v>
      </c>
      <c r="AY27" s="32">
        <v>17.9</v>
      </c>
      <c r="AZ27" s="32">
        <v>19.9</v>
      </c>
      <c r="BA27" s="32">
        <v>21.2</v>
      </c>
      <c r="BB27" s="32">
        <v>20.6</v>
      </c>
      <c r="BC27" s="32">
        <v>17.9</v>
      </c>
      <c r="BD27" s="32">
        <v>17.5</v>
      </c>
      <c r="BE27" s="32">
        <v>16.6</v>
      </c>
      <c r="BF27" s="32">
        <v>15.4</v>
      </c>
      <c r="BG27" s="32">
        <v>15.5</v>
      </c>
      <c r="BH27" s="32">
        <v>15.4</v>
      </c>
    </row>
    <row r="28" spans="1:60" ht="14.25">
      <c r="A28" s="32" t="s">
        <v>259</v>
      </c>
      <c r="B28" s="32" t="s">
        <v>155</v>
      </c>
      <c r="C28" s="32">
        <v>6.8</v>
      </c>
      <c r="D28" s="32">
        <v>5</v>
      </c>
      <c r="E28" s="32">
        <v>5.4</v>
      </c>
      <c r="F28" s="32">
        <v>6.6</v>
      </c>
      <c r="G28" s="32">
        <v>5.7</v>
      </c>
      <c r="H28" s="32">
        <v>6.6</v>
      </c>
      <c r="I28" s="32">
        <v>7.1</v>
      </c>
      <c r="J28" s="32">
        <v>7.9</v>
      </c>
      <c r="K28" s="32">
        <v>9.7</v>
      </c>
      <c r="L28" s="32">
        <v>11.2</v>
      </c>
      <c r="M28" s="32">
        <v>13.1</v>
      </c>
      <c r="N28" s="32">
        <v>13.2</v>
      </c>
      <c r="O28" s="32">
        <v>14.3</v>
      </c>
      <c r="P28" s="32">
        <v>16.9</v>
      </c>
      <c r="Q28" s="32">
        <v>15.8</v>
      </c>
      <c r="R28" s="32">
        <v>14.4</v>
      </c>
      <c r="S28" s="32">
        <v>17.8</v>
      </c>
      <c r="T28" s="32">
        <v>19.3</v>
      </c>
      <c r="U28" s="32">
        <v>22.6</v>
      </c>
      <c r="V28" s="32">
        <v>28</v>
      </c>
      <c r="W28" s="32">
        <v>28.1</v>
      </c>
      <c r="X28" s="32">
        <v>32.7</v>
      </c>
      <c r="Y28" s="32">
        <v>38.5</v>
      </c>
      <c r="Z28" s="32">
        <v>40.1</v>
      </c>
      <c r="AA28" s="32">
        <v>48.8</v>
      </c>
      <c r="AB28" s="32">
        <v>44.9</v>
      </c>
      <c r="AC28" s="32">
        <v>49.5</v>
      </c>
      <c r="AD28" s="32">
        <v>58.3</v>
      </c>
      <c r="AE28" s="32">
        <v>60.2</v>
      </c>
      <c r="AF28" s="32">
        <v>51.5</v>
      </c>
      <c r="AG28" s="32">
        <v>54.3</v>
      </c>
      <c r="AH28" s="32">
        <v>56.5</v>
      </c>
      <c r="AI28" s="32">
        <v>56.3</v>
      </c>
      <c r="AJ28" s="32">
        <v>62.6</v>
      </c>
      <c r="AK28" s="32">
        <v>67.6</v>
      </c>
      <c r="AL28" s="32">
        <v>64.9</v>
      </c>
      <c r="AM28" s="32">
        <v>66.6</v>
      </c>
      <c r="AN28" s="32">
        <v>66.4</v>
      </c>
      <c r="AO28" s="32">
        <v>69</v>
      </c>
      <c r="AP28" s="32">
        <v>74.2</v>
      </c>
      <c r="AQ28" s="32">
        <v>88.9</v>
      </c>
      <c r="AR28" s="32">
        <v>97.3</v>
      </c>
      <c r="AS28" s="32">
        <v>107.7</v>
      </c>
      <c r="AT28" s="32">
        <v>99.3</v>
      </c>
      <c r="AU28" s="32">
        <v>103.9</v>
      </c>
      <c r="AV28" s="32">
        <v>104.8</v>
      </c>
      <c r="AW28" s="32">
        <v>117.7</v>
      </c>
      <c r="AX28" s="32">
        <v>114.5</v>
      </c>
      <c r="AY28" s="32">
        <v>115.2</v>
      </c>
      <c r="AZ28" s="32">
        <v>121</v>
      </c>
      <c r="BA28" s="32">
        <v>131.1</v>
      </c>
      <c r="BB28" s="32">
        <v>138.9</v>
      </c>
      <c r="BC28" s="32">
        <v>128.7</v>
      </c>
      <c r="BD28" s="32">
        <v>130.2</v>
      </c>
      <c r="BE28" s="32">
        <v>129.2</v>
      </c>
      <c r="BF28" s="32">
        <v>127.4</v>
      </c>
      <c r="BG28" s="32">
        <v>131</v>
      </c>
      <c r="BH28" s="32">
        <v>132.8</v>
      </c>
    </row>
    <row r="29" spans="1:60" ht="14.25">
      <c r="A29" s="32" t="s">
        <v>258</v>
      </c>
      <c r="B29" s="32" t="s">
        <v>153</v>
      </c>
      <c r="C29" s="32">
        <v>1.2</v>
      </c>
      <c r="D29" s="32">
        <v>1.5</v>
      </c>
      <c r="E29" s="32">
        <v>1.7</v>
      </c>
      <c r="F29" s="32">
        <v>2.1</v>
      </c>
      <c r="G29" s="32">
        <v>2.3</v>
      </c>
      <c r="H29" s="32">
        <v>2.3</v>
      </c>
      <c r="I29" s="32">
        <v>2.8</v>
      </c>
      <c r="J29" s="32">
        <v>3.5</v>
      </c>
      <c r="K29" s="32">
        <v>4.3</v>
      </c>
      <c r="L29" s="32">
        <v>4.3</v>
      </c>
      <c r="M29" s="32">
        <v>4.4</v>
      </c>
      <c r="N29" s="32">
        <v>4.8</v>
      </c>
      <c r="O29" s="32">
        <v>5.9</v>
      </c>
      <c r="P29" s="32">
        <v>6.7</v>
      </c>
      <c r="Q29" s="32">
        <v>7.2</v>
      </c>
      <c r="R29" s="32">
        <v>7</v>
      </c>
      <c r="S29" s="32">
        <v>7.6</v>
      </c>
      <c r="T29" s="32">
        <v>8.9</v>
      </c>
      <c r="U29" s="32">
        <v>9.6</v>
      </c>
      <c r="V29" s="32">
        <v>11.4</v>
      </c>
      <c r="W29" s="32">
        <v>12.4</v>
      </c>
      <c r="X29" s="32">
        <v>14.5</v>
      </c>
      <c r="Y29" s="32">
        <v>14</v>
      </c>
      <c r="Z29" s="32">
        <v>13.7</v>
      </c>
      <c r="AA29" s="32">
        <v>13.2</v>
      </c>
      <c r="AB29" s="32">
        <v>13.5</v>
      </c>
      <c r="AC29" s="32">
        <v>15</v>
      </c>
      <c r="AD29" s="32">
        <v>15.7</v>
      </c>
      <c r="AE29" s="32">
        <v>17.2</v>
      </c>
      <c r="AF29" s="32">
        <v>17.9</v>
      </c>
      <c r="AG29" s="32">
        <v>20.2</v>
      </c>
      <c r="AH29" s="32">
        <v>23.7</v>
      </c>
      <c r="AI29" s="32">
        <v>21.6</v>
      </c>
      <c r="AJ29" s="32">
        <v>24.1</v>
      </c>
      <c r="AK29" s="32">
        <v>21.5</v>
      </c>
      <c r="AL29" s="32">
        <v>21.8</v>
      </c>
      <c r="AM29" s="32">
        <v>23.5</v>
      </c>
      <c r="AN29" s="32">
        <v>24.5</v>
      </c>
      <c r="AO29" s="32">
        <v>25.4</v>
      </c>
      <c r="AP29" s="32">
        <v>26</v>
      </c>
      <c r="AQ29" s="32">
        <v>27.6</v>
      </c>
      <c r="AR29" s="32">
        <v>32.1</v>
      </c>
      <c r="AS29" s="32">
        <v>33.1</v>
      </c>
      <c r="AT29" s="32">
        <v>30.6</v>
      </c>
      <c r="AU29" s="32">
        <v>30.6</v>
      </c>
      <c r="AV29" s="32">
        <v>31.7</v>
      </c>
      <c r="AW29" s="32">
        <v>34.2</v>
      </c>
      <c r="AX29" s="32">
        <v>35.2</v>
      </c>
      <c r="AY29" s="32">
        <v>37</v>
      </c>
      <c r="AZ29" s="32">
        <v>40.3</v>
      </c>
      <c r="BA29" s="32">
        <v>49.2</v>
      </c>
      <c r="BB29" s="32">
        <v>45.9</v>
      </c>
      <c r="BC29" s="32">
        <v>48.2</v>
      </c>
      <c r="BD29" s="32">
        <v>50</v>
      </c>
      <c r="BE29" s="32">
        <v>51</v>
      </c>
      <c r="BF29" s="32">
        <v>52.5</v>
      </c>
      <c r="BG29" s="32">
        <v>52.1</v>
      </c>
      <c r="BH29" s="32">
        <v>53.1</v>
      </c>
    </row>
    <row r="30" spans="1:60" ht="14.25">
      <c r="A30" s="32" t="s">
        <v>257</v>
      </c>
      <c r="B30" s="32" t="s">
        <v>151</v>
      </c>
      <c r="C30" s="32">
        <v>4.6</v>
      </c>
      <c r="D30" s="32">
        <v>2.7</v>
      </c>
      <c r="E30" s="32">
        <v>2.8</v>
      </c>
      <c r="F30" s="32">
        <v>3.8</v>
      </c>
      <c r="G30" s="32">
        <v>3</v>
      </c>
      <c r="H30" s="32">
        <v>3.6</v>
      </c>
      <c r="I30" s="32">
        <v>3.6</v>
      </c>
      <c r="J30" s="32">
        <v>3.5</v>
      </c>
      <c r="K30" s="32">
        <v>3.9</v>
      </c>
      <c r="L30" s="32">
        <v>5.6</v>
      </c>
      <c r="M30" s="32">
        <v>6.8</v>
      </c>
      <c r="N30" s="32">
        <v>6.1</v>
      </c>
      <c r="O30" s="32">
        <v>5.7</v>
      </c>
      <c r="P30" s="32">
        <v>7</v>
      </c>
      <c r="Q30" s="32">
        <v>5.5</v>
      </c>
      <c r="R30" s="32">
        <v>3.2</v>
      </c>
      <c r="S30" s="32">
        <v>4.4</v>
      </c>
      <c r="T30" s="32">
        <v>4.3</v>
      </c>
      <c r="U30" s="32">
        <v>5.6</v>
      </c>
      <c r="V30" s="32">
        <v>7.4</v>
      </c>
      <c r="W30" s="32">
        <v>6.1</v>
      </c>
      <c r="X30" s="32">
        <v>8</v>
      </c>
      <c r="Y30" s="32">
        <v>8.8</v>
      </c>
      <c r="Z30" s="32">
        <v>12.7</v>
      </c>
      <c r="AA30" s="32">
        <v>20.3</v>
      </c>
      <c r="AB30" s="32">
        <v>15.9</v>
      </c>
      <c r="AC30" s="32">
        <v>19.3</v>
      </c>
      <c r="AD30" s="32">
        <v>28.1</v>
      </c>
      <c r="AE30" s="32">
        <v>27.6</v>
      </c>
      <c r="AF30" s="32">
        <v>18.1</v>
      </c>
      <c r="AG30" s="32">
        <v>19</v>
      </c>
      <c r="AH30" s="32">
        <v>16.9</v>
      </c>
      <c r="AI30" s="32">
        <v>17.7</v>
      </c>
      <c r="AJ30" s="32">
        <v>19.7</v>
      </c>
      <c r="AK30" s="32">
        <v>23.7</v>
      </c>
      <c r="AL30" s="32">
        <v>17.4</v>
      </c>
      <c r="AM30" s="32">
        <v>16.4</v>
      </c>
      <c r="AN30" s="32">
        <v>16.6</v>
      </c>
      <c r="AO30" s="32">
        <v>18.3</v>
      </c>
      <c r="AP30" s="32">
        <v>22.4</v>
      </c>
      <c r="AQ30" s="32">
        <v>33.5</v>
      </c>
      <c r="AR30" s="32">
        <v>35.9</v>
      </c>
      <c r="AS30" s="32">
        <v>36.7</v>
      </c>
      <c r="AT30" s="32">
        <v>27.9</v>
      </c>
      <c r="AU30" s="32">
        <v>31.1</v>
      </c>
      <c r="AV30" s="32">
        <v>27.4</v>
      </c>
      <c r="AW30" s="32">
        <v>38.6</v>
      </c>
      <c r="AX30" s="32">
        <v>32.2</v>
      </c>
      <c r="AY30" s="32">
        <v>26.5</v>
      </c>
      <c r="AZ30" s="32">
        <v>27.7</v>
      </c>
      <c r="BA30" s="32">
        <v>27.1</v>
      </c>
      <c r="BB30" s="32">
        <v>30.7</v>
      </c>
      <c r="BC30" s="32">
        <v>25.8</v>
      </c>
      <c r="BD30" s="32">
        <v>25.8</v>
      </c>
      <c r="BE30" s="32">
        <v>25.7</v>
      </c>
      <c r="BF30" s="32">
        <v>24.6</v>
      </c>
      <c r="BG30" s="32">
        <v>26.7</v>
      </c>
      <c r="BH30" s="32">
        <v>28.3</v>
      </c>
    </row>
    <row r="31" spans="1:60" ht="14.25">
      <c r="A31" s="32" t="s">
        <v>256</v>
      </c>
      <c r="B31" s="32" t="s">
        <v>149</v>
      </c>
      <c r="C31" s="32">
        <v>0.4</v>
      </c>
      <c r="D31" s="32">
        <v>0.3</v>
      </c>
      <c r="E31" s="32">
        <v>0.4</v>
      </c>
      <c r="F31" s="32">
        <v>0.4</v>
      </c>
      <c r="G31" s="32">
        <v>0.2</v>
      </c>
      <c r="H31" s="32">
        <v>0.3</v>
      </c>
      <c r="I31" s="32">
        <v>0.2</v>
      </c>
      <c r="J31" s="32">
        <v>0.2</v>
      </c>
      <c r="K31" s="32">
        <v>0.4</v>
      </c>
      <c r="L31" s="32">
        <v>0.3</v>
      </c>
      <c r="M31" s="32">
        <v>0.5</v>
      </c>
      <c r="N31" s="32">
        <v>0.5</v>
      </c>
      <c r="O31" s="32">
        <v>0.6</v>
      </c>
      <c r="P31" s="32">
        <v>0.7</v>
      </c>
      <c r="Q31" s="32">
        <v>0.7</v>
      </c>
      <c r="R31" s="32">
        <v>1.4</v>
      </c>
      <c r="S31" s="32">
        <v>2.3</v>
      </c>
      <c r="T31" s="32">
        <v>2.7</v>
      </c>
      <c r="U31" s="32">
        <v>3.7</v>
      </c>
      <c r="V31" s="32">
        <v>5.2</v>
      </c>
      <c r="W31" s="32">
        <v>4.5</v>
      </c>
      <c r="X31" s="32">
        <v>4.5</v>
      </c>
      <c r="Y31" s="32">
        <v>8.7</v>
      </c>
      <c r="Z31" s="32">
        <v>6.1</v>
      </c>
      <c r="AA31" s="32">
        <v>6.8</v>
      </c>
      <c r="AB31" s="32">
        <v>6.8</v>
      </c>
      <c r="AC31" s="32">
        <v>6.2</v>
      </c>
      <c r="AD31" s="32">
        <v>5.2</v>
      </c>
      <c r="AE31" s="32">
        <v>5.5</v>
      </c>
      <c r="AF31" s="32">
        <v>5.5</v>
      </c>
      <c r="AG31" s="32">
        <v>4.8</v>
      </c>
      <c r="AH31" s="32">
        <v>5</v>
      </c>
      <c r="AI31" s="32">
        <v>4.7</v>
      </c>
      <c r="AJ31" s="32">
        <v>5.7</v>
      </c>
      <c r="AK31" s="32">
        <v>9.9</v>
      </c>
      <c r="AL31" s="32">
        <v>9.9</v>
      </c>
      <c r="AM31" s="32">
        <v>11.2</v>
      </c>
      <c r="AN31" s="32">
        <v>9.1</v>
      </c>
      <c r="AO31" s="32">
        <v>8.7</v>
      </c>
      <c r="AP31" s="32">
        <v>8.1</v>
      </c>
      <c r="AQ31" s="32">
        <v>9.7</v>
      </c>
      <c r="AR31" s="32">
        <v>8.6</v>
      </c>
      <c r="AS31" s="32">
        <v>15.8</v>
      </c>
      <c r="AT31" s="32">
        <v>12.8</v>
      </c>
      <c r="AU31" s="32">
        <v>14.7</v>
      </c>
      <c r="AV31" s="32">
        <v>16.3</v>
      </c>
      <c r="AW31" s="32">
        <v>14.1</v>
      </c>
      <c r="AX31" s="32">
        <v>14.7</v>
      </c>
      <c r="AY31" s="32">
        <v>14.8</v>
      </c>
      <c r="AZ31" s="32">
        <v>16.5</v>
      </c>
      <c r="BA31" s="32">
        <v>17.5</v>
      </c>
      <c r="BB31" s="32">
        <v>23.5</v>
      </c>
      <c r="BC31" s="32">
        <v>17.2</v>
      </c>
      <c r="BD31" s="32">
        <v>16.7</v>
      </c>
      <c r="BE31" s="32">
        <v>15.5</v>
      </c>
      <c r="BF31" s="32">
        <v>14.6</v>
      </c>
      <c r="BG31" s="32">
        <v>16.3</v>
      </c>
      <c r="BH31" s="32">
        <v>14.3</v>
      </c>
    </row>
    <row r="32" spans="1:60" ht="14.25">
      <c r="A32" s="32" t="s">
        <v>255</v>
      </c>
      <c r="B32" s="32" t="s">
        <v>147</v>
      </c>
      <c r="C32" s="32">
        <v>0.6</v>
      </c>
      <c r="D32" s="32">
        <v>0.5</v>
      </c>
      <c r="E32" s="32">
        <v>0.5</v>
      </c>
      <c r="F32" s="32">
        <v>0.4</v>
      </c>
      <c r="G32" s="32">
        <v>0.3</v>
      </c>
      <c r="H32" s="32">
        <v>0.5</v>
      </c>
      <c r="I32" s="32">
        <v>0.5</v>
      </c>
      <c r="J32" s="32">
        <v>0.7</v>
      </c>
      <c r="K32" s="32">
        <v>1.1</v>
      </c>
      <c r="L32" s="32">
        <v>1</v>
      </c>
      <c r="M32" s="32">
        <v>1.4</v>
      </c>
      <c r="N32" s="32">
        <v>1.9</v>
      </c>
      <c r="O32" s="32">
        <v>2.1</v>
      </c>
      <c r="P32" s="32">
        <v>2.4</v>
      </c>
      <c r="Q32" s="32">
        <v>2.4</v>
      </c>
      <c r="R32" s="32">
        <v>2.8</v>
      </c>
      <c r="S32" s="32">
        <v>3.5</v>
      </c>
      <c r="T32" s="32">
        <v>3.4</v>
      </c>
      <c r="U32" s="32">
        <v>3.7</v>
      </c>
      <c r="V32" s="32">
        <v>4</v>
      </c>
      <c r="W32" s="32">
        <v>5.2</v>
      </c>
      <c r="X32" s="32">
        <v>5.7</v>
      </c>
      <c r="Y32" s="32">
        <v>7.1</v>
      </c>
      <c r="Z32" s="32">
        <v>7.6</v>
      </c>
      <c r="AA32" s="32">
        <v>8.6</v>
      </c>
      <c r="AB32" s="32">
        <v>8.7</v>
      </c>
      <c r="AC32" s="32">
        <v>9.5</v>
      </c>
      <c r="AD32" s="32">
        <v>9.5</v>
      </c>
      <c r="AE32" s="32">
        <v>9.8</v>
      </c>
      <c r="AF32" s="32">
        <v>10.6</v>
      </c>
      <c r="AG32" s="32">
        <v>10.8</v>
      </c>
      <c r="AH32" s="32">
        <v>11.6</v>
      </c>
      <c r="AI32" s="32">
        <v>12.9</v>
      </c>
      <c r="AJ32" s="32">
        <v>13.4</v>
      </c>
      <c r="AK32" s="32">
        <v>12.5</v>
      </c>
      <c r="AL32" s="32">
        <v>15.9</v>
      </c>
      <c r="AM32" s="32">
        <v>15.6</v>
      </c>
      <c r="AN32" s="32">
        <v>16.3</v>
      </c>
      <c r="AO32" s="32">
        <v>16.5</v>
      </c>
      <c r="AP32" s="32">
        <v>17.7</v>
      </c>
      <c r="AQ32" s="32">
        <v>18.1</v>
      </c>
      <c r="AR32" s="32">
        <v>20.6</v>
      </c>
      <c r="AS32" s="32">
        <v>22.1</v>
      </c>
      <c r="AT32" s="32">
        <v>28</v>
      </c>
      <c r="AU32" s="32">
        <v>27.2</v>
      </c>
      <c r="AV32" s="32">
        <v>29.1</v>
      </c>
      <c r="AW32" s="32">
        <v>30.5</v>
      </c>
      <c r="AX32" s="32">
        <v>32.3</v>
      </c>
      <c r="AY32" s="32">
        <v>37</v>
      </c>
      <c r="AZ32" s="32">
        <v>36.5</v>
      </c>
      <c r="BA32" s="32">
        <v>37.4</v>
      </c>
      <c r="BB32" s="32">
        <v>38.9</v>
      </c>
      <c r="BC32" s="32">
        <v>37.5</v>
      </c>
      <c r="BD32" s="32">
        <v>37.8</v>
      </c>
      <c r="BE32" s="32">
        <v>37.1</v>
      </c>
      <c r="BF32" s="32">
        <v>36</v>
      </c>
      <c r="BG32" s="32">
        <v>36.1</v>
      </c>
      <c r="BH32" s="32">
        <v>37.4</v>
      </c>
    </row>
    <row r="33" spans="1:60" ht="14.25">
      <c r="A33" s="32" t="s">
        <v>254</v>
      </c>
      <c r="B33" s="32" t="s">
        <v>205</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32">
        <v>0</v>
      </c>
      <c r="X33" s="32">
        <v>0</v>
      </c>
      <c r="Y33" s="32">
        <v>0</v>
      </c>
      <c r="Z33" s="32">
        <v>0</v>
      </c>
      <c r="AA33" s="32">
        <v>-0.1</v>
      </c>
      <c r="AB33" s="32">
        <v>0</v>
      </c>
      <c r="AC33" s="32">
        <v>-0.6</v>
      </c>
      <c r="AD33" s="32">
        <v>-0.3</v>
      </c>
      <c r="AE33" s="32">
        <v>0.1</v>
      </c>
      <c r="AF33" s="32">
        <v>-0.5</v>
      </c>
      <c r="AG33" s="32">
        <v>-0.5</v>
      </c>
      <c r="AH33" s="32">
        <v>-0.7</v>
      </c>
      <c r="AI33" s="32">
        <v>-0.5</v>
      </c>
      <c r="AJ33" s="32">
        <v>-0.3</v>
      </c>
      <c r="AK33" s="32">
        <v>0</v>
      </c>
      <c r="AL33" s="32">
        <v>0</v>
      </c>
      <c r="AM33" s="32">
        <v>0</v>
      </c>
      <c r="AN33" s="32">
        <v>0</v>
      </c>
      <c r="AO33" s="32">
        <v>0</v>
      </c>
      <c r="AP33" s="32">
        <v>0</v>
      </c>
      <c r="AQ33" s="32">
        <v>0</v>
      </c>
      <c r="AR33" s="32">
        <v>0</v>
      </c>
      <c r="AS33" s="32">
        <v>0</v>
      </c>
      <c r="AT33" s="32">
        <v>0</v>
      </c>
      <c r="AU33" s="32">
        <v>0</v>
      </c>
      <c r="AV33" s="32">
        <v>0</v>
      </c>
      <c r="AW33" s="32">
        <v>0</v>
      </c>
      <c r="AX33" s="32">
        <v>0</v>
      </c>
      <c r="AY33" s="32">
        <v>0</v>
      </c>
      <c r="AZ33" s="32">
        <v>0</v>
      </c>
      <c r="BA33" s="32">
        <v>0</v>
      </c>
      <c r="BB33" s="32">
        <v>0</v>
      </c>
      <c r="BC33" s="32">
        <v>0</v>
      </c>
      <c r="BD33" s="32">
        <v>0</v>
      </c>
      <c r="BE33" s="32">
        <v>0</v>
      </c>
      <c r="BF33" s="32">
        <v>0</v>
      </c>
      <c r="BG33" s="32">
        <v>0</v>
      </c>
      <c r="BH33" s="32">
        <v>0</v>
      </c>
    </row>
    <row r="34" spans="1:60" ht="14.25">
      <c r="A34" s="32" t="s">
        <v>253</v>
      </c>
      <c r="B34" s="32" t="s">
        <v>145</v>
      </c>
      <c r="C34" s="32">
        <v>0</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-0.1</v>
      </c>
      <c r="AL34" s="32">
        <v>-0.1</v>
      </c>
      <c r="AM34" s="32">
        <v>0</v>
      </c>
      <c r="AN34" s="32">
        <v>0</v>
      </c>
      <c r="AO34" s="32">
        <v>0</v>
      </c>
      <c r="AP34" s="32">
        <v>0</v>
      </c>
      <c r="AQ34" s="32">
        <v>0.1</v>
      </c>
      <c r="AR34" s="32">
        <v>0</v>
      </c>
      <c r="AS34" s="32">
        <v>0</v>
      </c>
      <c r="AT34" s="32">
        <v>0</v>
      </c>
      <c r="AU34" s="32">
        <v>0.2</v>
      </c>
      <c r="AV34" s="32">
        <v>0.3</v>
      </c>
      <c r="AW34" s="32">
        <v>0.3</v>
      </c>
      <c r="AX34" s="32">
        <v>0.1</v>
      </c>
      <c r="AY34" s="32">
        <v>-0.1</v>
      </c>
      <c r="AZ34" s="32">
        <v>0</v>
      </c>
      <c r="BA34" s="32">
        <v>-0.1</v>
      </c>
      <c r="BB34" s="32">
        <v>-0.1</v>
      </c>
      <c r="BC34" s="32">
        <v>-0.1</v>
      </c>
      <c r="BD34" s="32">
        <v>-0.1</v>
      </c>
      <c r="BE34" s="32">
        <v>-0.1</v>
      </c>
      <c r="BF34" s="32">
        <v>-0.1</v>
      </c>
      <c r="BG34" s="32">
        <v>-0.2</v>
      </c>
      <c r="BH34" s="32">
        <v>-0.4</v>
      </c>
    </row>
    <row r="35" spans="1:60" ht="14.25">
      <c r="A35" s="32" t="s">
        <v>252</v>
      </c>
      <c r="B35" s="33" t="s">
        <v>203</v>
      </c>
      <c r="C35" s="32">
        <v>0.7</v>
      </c>
      <c r="D35" s="32">
        <v>0.8</v>
      </c>
      <c r="E35" s="32">
        <v>0.9</v>
      </c>
      <c r="F35" s="32">
        <v>0.9</v>
      </c>
      <c r="G35" s="32">
        <v>1</v>
      </c>
      <c r="H35" s="32">
        <v>1.1</v>
      </c>
      <c r="I35" s="32">
        <v>1.1</v>
      </c>
      <c r="J35" s="32">
        <v>1.2</v>
      </c>
      <c r="K35" s="32">
        <v>1.4</v>
      </c>
      <c r="L35" s="32">
        <v>1.5</v>
      </c>
      <c r="M35" s="32">
        <v>1.6</v>
      </c>
      <c r="N35" s="32">
        <v>2.1</v>
      </c>
      <c r="O35" s="32">
        <v>2.8</v>
      </c>
      <c r="P35" s="32">
        <v>3.3</v>
      </c>
      <c r="Q35" s="32">
        <v>3.7</v>
      </c>
      <c r="R35" s="32">
        <v>4.3</v>
      </c>
      <c r="S35" s="32">
        <v>4.8</v>
      </c>
      <c r="T35" s="32">
        <v>5.1</v>
      </c>
      <c r="U35" s="32">
        <v>5.7</v>
      </c>
      <c r="V35" s="32">
        <v>6.5</v>
      </c>
      <c r="W35" s="32">
        <v>7.5</v>
      </c>
      <c r="X35" s="32">
        <v>8.8</v>
      </c>
      <c r="Y35" s="32">
        <v>10.3</v>
      </c>
      <c r="Z35" s="32">
        <v>12.1</v>
      </c>
      <c r="AA35" s="32">
        <v>13</v>
      </c>
      <c r="AB35" s="32">
        <v>13.7</v>
      </c>
      <c r="AC35" s="32">
        <v>15.2</v>
      </c>
      <c r="AD35" s="32">
        <v>15.6</v>
      </c>
      <c r="AE35" s="32">
        <v>16</v>
      </c>
      <c r="AF35" s="32">
        <v>17.7</v>
      </c>
      <c r="AG35" s="32">
        <v>19.6</v>
      </c>
      <c r="AH35" s="32">
        <v>21.5</v>
      </c>
      <c r="AI35" s="32">
        <v>23.5</v>
      </c>
      <c r="AJ35" s="32">
        <v>25.1</v>
      </c>
      <c r="AK35" s="32">
        <v>27.8</v>
      </c>
      <c r="AL35" s="32">
        <v>28.6</v>
      </c>
      <c r="AM35" s="32">
        <v>31</v>
      </c>
      <c r="AN35" s="32">
        <v>32.1</v>
      </c>
      <c r="AO35" s="32">
        <v>31.1</v>
      </c>
      <c r="AP35" s="32">
        <v>29.7</v>
      </c>
      <c r="AQ35" s="32">
        <v>29.8</v>
      </c>
      <c r="AR35" s="32">
        <v>28.1</v>
      </c>
      <c r="AS35" s="32">
        <v>30.2</v>
      </c>
      <c r="AT35" s="32">
        <v>34.5</v>
      </c>
      <c r="AU35" s="32">
        <v>36.9</v>
      </c>
      <c r="AV35" s="32">
        <v>38.8</v>
      </c>
      <c r="AW35" s="32">
        <v>43.1</v>
      </c>
      <c r="AX35" s="32">
        <v>41.6</v>
      </c>
      <c r="AY35" s="32">
        <v>48.9</v>
      </c>
      <c r="AZ35" s="32">
        <v>45</v>
      </c>
      <c r="BA35" s="32">
        <v>46.1</v>
      </c>
      <c r="BB35" s="32">
        <v>46.1</v>
      </c>
      <c r="BC35" s="32">
        <v>47.3</v>
      </c>
      <c r="BD35" s="32">
        <v>46.5</v>
      </c>
      <c r="BE35" s="32">
        <v>46.5</v>
      </c>
      <c r="BF35" s="32">
        <v>46.4</v>
      </c>
      <c r="BG35" s="32">
        <v>48</v>
      </c>
      <c r="BH35" s="32">
        <v>50.7</v>
      </c>
    </row>
    <row r="36" spans="1:60" ht="14.25">
      <c r="A36" s="32" t="s">
        <v>251</v>
      </c>
      <c r="B36" s="33" t="s">
        <v>201</v>
      </c>
      <c r="C36" s="32">
        <v>5.2</v>
      </c>
      <c r="D36" s="32">
        <v>5.5</v>
      </c>
      <c r="E36" s="32">
        <v>6.3</v>
      </c>
      <c r="F36" s="32">
        <v>6.5</v>
      </c>
      <c r="G36" s="32">
        <v>7</v>
      </c>
      <c r="H36" s="32">
        <v>7.4</v>
      </c>
      <c r="I36" s="32">
        <v>7.8</v>
      </c>
      <c r="J36" s="32">
        <v>10.1</v>
      </c>
      <c r="K36" s="32">
        <v>15.2</v>
      </c>
      <c r="L36" s="32">
        <v>18.6</v>
      </c>
      <c r="M36" s="32">
        <v>21.1</v>
      </c>
      <c r="N36" s="32">
        <v>24.2</v>
      </c>
      <c r="O36" s="32">
        <v>27.6</v>
      </c>
      <c r="P36" s="32">
        <v>31.5</v>
      </c>
      <c r="Q36" s="32">
        <v>36.1</v>
      </c>
      <c r="R36" s="32">
        <v>42.3</v>
      </c>
      <c r="S36" s="32">
        <v>50.2</v>
      </c>
      <c r="T36" s="32">
        <v>55.6</v>
      </c>
      <c r="U36" s="32">
        <v>62.5</v>
      </c>
      <c r="V36" s="32">
        <v>70.3</v>
      </c>
      <c r="W36" s="32">
        <v>78.7</v>
      </c>
      <c r="X36" s="32">
        <v>92</v>
      </c>
      <c r="Y36" s="32">
        <v>105.7</v>
      </c>
      <c r="Z36" s="32">
        <v>117.2</v>
      </c>
      <c r="AA36" s="32">
        <v>129.6</v>
      </c>
      <c r="AB36" s="32">
        <v>142.4</v>
      </c>
      <c r="AC36" s="32">
        <v>153.8</v>
      </c>
      <c r="AD36" s="32">
        <v>165.1</v>
      </c>
      <c r="AE36" s="32">
        <v>178.5</v>
      </c>
      <c r="AF36" s="32">
        <v>193.3</v>
      </c>
      <c r="AG36" s="32">
        <v>217.4</v>
      </c>
      <c r="AH36" s="32">
        <v>245.2</v>
      </c>
      <c r="AI36" s="32">
        <v>282.1</v>
      </c>
      <c r="AJ36" s="32">
        <v>319.3</v>
      </c>
      <c r="AK36" s="32">
        <v>347.6</v>
      </c>
      <c r="AL36" s="32">
        <v>374.2</v>
      </c>
      <c r="AM36" s="32">
        <v>403.4</v>
      </c>
      <c r="AN36" s="32">
        <v>428.7</v>
      </c>
      <c r="AO36" s="32">
        <v>447.2</v>
      </c>
      <c r="AP36" s="32">
        <v>456.2</v>
      </c>
      <c r="AQ36" s="32">
        <v>475.8</v>
      </c>
      <c r="AR36" s="32">
        <v>505.9</v>
      </c>
      <c r="AS36" s="32">
        <v>569.2</v>
      </c>
      <c r="AT36" s="32">
        <v>618</v>
      </c>
      <c r="AU36" s="32">
        <v>657.2</v>
      </c>
      <c r="AV36" s="32">
        <v>714.4</v>
      </c>
      <c r="AW36" s="32">
        <v>770.3</v>
      </c>
      <c r="AX36" s="32">
        <v>838.3</v>
      </c>
      <c r="AY36" s="32">
        <v>905.8</v>
      </c>
      <c r="AZ36" s="32">
        <v>970.6</v>
      </c>
      <c r="BA36" s="32">
        <v>1044.9</v>
      </c>
      <c r="BB36" s="32">
        <v>1097.5</v>
      </c>
      <c r="BC36" s="32">
        <v>1140.6</v>
      </c>
      <c r="BD36" s="32">
        <v>1172.9</v>
      </c>
      <c r="BE36" s="32">
        <v>1215.6</v>
      </c>
      <c r="BF36" s="32">
        <v>1319.6</v>
      </c>
      <c r="BG36" s="32">
        <v>1412.7</v>
      </c>
      <c r="BH36" s="32">
        <v>1469.4</v>
      </c>
    </row>
    <row r="37" spans="1:60" ht="14.25">
      <c r="A37" s="32" t="s">
        <v>250</v>
      </c>
      <c r="B37" s="33" t="s">
        <v>135</v>
      </c>
      <c r="C37" s="32">
        <v>0.7</v>
      </c>
      <c r="D37" s="32">
        <v>0.7</v>
      </c>
      <c r="E37" s="32">
        <v>0.8</v>
      </c>
      <c r="F37" s="32">
        <v>0.9</v>
      </c>
      <c r="G37" s="32">
        <v>0.9</v>
      </c>
      <c r="H37" s="32">
        <v>1</v>
      </c>
      <c r="I37" s="32">
        <v>1.1</v>
      </c>
      <c r="J37" s="32">
        <v>1.2</v>
      </c>
      <c r="K37" s="32">
        <v>1.3</v>
      </c>
      <c r="L37" s="32">
        <v>1.5</v>
      </c>
      <c r="M37" s="32">
        <v>1.7</v>
      </c>
      <c r="N37" s="32">
        <v>1.9</v>
      </c>
      <c r="O37" s="32">
        <v>2.2</v>
      </c>
      <c r="P37" s="32">
        <v>2.4</v>
      </c>
      <c r="Q37" s="32">
        <v>2.7</v>
      </c>
      <c r="R37" s="32">
        <v>3.2</v>
      </c>
      <c r="S37" s="32">
        <v>3.5</v>
      </c>
      <c r="T37" s="32">
        <v>3.8</v>
      </c>
      <c r="U37" s="32">
        <v>4.1</v>
      </c>
      <c r="V37" s="32">
        <v>4.6</v>
      </c>
      <c r="W37" s="32">
        <v>5</v>
      </c>
      <c r="X37" s="32">
        <v>5.5</v>
      </c>
      <c r="Y37" s="32">
        <v>6</v>
      </c>
      <c r="Z37" s="32">
        <v>6.3</v>
      </c>
      <c r="AA37" s="32">
        <v>6.7</v>
      </c>
      <c r="AB37" s="32">
        <v>7.7</v>
      </c>
      <c r="AC37" s="32">
        <v>8.1</v>
      </c>
      <c r="AD37" s="32">
        <v>8.7</v>
      </c>
      <c r="AE37" s="32">
        <v>8.9</v>
      </c>
      <c r="AF37" s="32">
        <v>9.6</v>
      </c>
      <c r="AG37" s="32">
        <v>10.6</v>
      </c>
      <c r="AH37" s="32">
        <v>11.7</v>
      </c>
      <c r="AI37" s="32">
        <v>12.6</v>
      </c>
      <c r="AJ37" s="32">
        <v>13.5</v>
      </c>
      <c r="AK37" s="32">
        <v>13.9</v>
      </c>
      <c r="AL37" s="32">
        <v>14.8</v>
      </c>
      <c r="AM37" s="32">
        <v>15.5</v>
      </c>
      <c r="AN37" s="32">
        <v>16</v>
      </c>
      <c r="AO37" s="32">
        <v>16.6</v>
      </c>
      <c r="AP37" s="32">
        <v>17.7</v>
      </c>
      <c r="AQ37" s="32">
        <v>18.8</v>
      </c>
      <c r="AR37" s="32">
        <v>20.5</v>
      </c>
      <c r="AS37" s="32">
        <v>22.3</v>
      </c>
      <c r="AT37" s="32">
        <v>24.6</v>
      </c>
      <c r="AU37" s="32">
        <v>25.2</v>
      </c>
      <c r="AV37" s="32">
        <v>26.6</v>
      </c>
      <c r="AW37" s="32">
        <v>28.3</v>
      </c>
      <c r="AX37" s="32">
        <v>30.3</v>
      </c>
      <c r="AY37" s="32">
        <v>32</v>
      </c>
      <c r="AZ37" s="32">
        <v>33.6</v>
      </c>
      <c r="BA37" s="32">
        <v>33.9</v>
      </c>
      <c r="BB37" s="32">
        <v>34</v>
      </c>
      <c r="BC37" s="32">
        <v>33.3</v>
      </c>
      <c r="BD37" s="32">
        <v>33.7</v>
      </c>
      <c r="BE37" s="32">
        <v>33.9</v>
      </c>
      <c r="BF37" s="32">
        <v>35</v>
      </c>
      <c r="BG37" s="32">
        <v>35.7</v>
      </c>
      <c r="BH37" s="32">
        <v>37</v>
      </c>
    </row>
    <row r="38" spans="1:60" ht="14.25">
      <c r="A38" s="32" t="s">
        <v>249</v>
      </c>
      <c r="B38" s="33" t="s">
        <v>133</v>
      </c>
      <c r="C38" s="32">
        <v>14.7</v>
      </c>
      <c r="D38" s="32">
        <v>16.2</v>
      </c>
      <c r="E38" s="32">
        <v>17.6</v>
      </c>
      <c r="F38" s="32">
        <v>18.9</v>
      </c>
      <c r="G38" s="32">
        <v>20.6</v>
      </c>
      <c r="H38" s="32">
        <v>22.8</v>
      </c>
      <c r="I38" s="32">
        <v>25.3</v>
      </c>
      <c r="J38" s="32">
        <v>29</v>
      </c>
      <c r="K38" s="32">
        <v>32.9</v>
      </c>
      <c r="L38" s="32">
        <v>37.1</v>
      </c>
      <c r="M38" s="32">
        <v>42.4</v>
      </c>
      <c r="N38" s="32">
        <v>49.5</v>
      </c>
      <c r="O38" s="32">
        <v>56.6</v>
      </c>
      <c r="P38" s="32">
        <v>63.1</v>
      </c>
      <c r="Q38" s="32">
        <v>68.6</v>
      </c>
      <c r="R38" s="32">
        <v>76.8</v>
      </c>
      <c r="S38" s="32">
        <v>89.9</v>
      </c>
      <c r="T38" s="32">
        <v>96.5</v>
      </c>
      <c r="U38" s="32">
        <v>103.1</v>
      </c>
      <c r="V38" s="32">
        <v>110.3</v>
      </c>
      <c r="W38" s="32">
        <v>120.9</v>
      </c>
      <c r="X38" s="32">
        <v>131.8</v>
      </c>
      <c r="Y38" s="32">
        <v>143.2</v>
      </c>
      <c r="Z38" s="32">
        <v>151.9</v>
      </c>
      <c r="AA38" s="32">
        <v>161.2</v>
      </c>
      <c r="AB38" s="32">
        <v>173.5</v>
      </c>
      <c r="AC38" s="32">
        <v>187.7</v>
      </c>
      <c r="AD38" s="32">
        <v>202</v>
      </c>
      <c r="AE38" s="32">
        <v>216.4</v>
      </c>
      <c r="AF38" s="32">
        <v>232</v>
      </c>
      <c r="AG38" s="32">
        <v>254.5</v>
      </c>
      <c r="AH38" s="32">
        <v>276</v>
      </c>
      <c r="AI38" s="32">
        <v>291.9</v>
      </c>
      <c r="AJ38" s="32">
        <v>309.9</v>
      </c>
      <c r="AK38" s="32">
        <v>327.6</v>
      </c>
      <c r="AL38" s="32">
        <v>344.1</v>
      </c>
      <c r="AM38" s="32">
        <v>364.6</v>
      </c>
      <c r="AN38" s="32">
        <v>380.9</v>
      </c>
      <c r="AO38" s="32">
        <v>401</v>
      </c>
      <c r="AP38" s="32">
        <v>426.7</v>
      </c>
      <c r="AQ38" s="32">
        <v>455.3</v>
      </c>
      <c r="AR38" s="32">
        <v>491.1</v>
      </c>
      <c r="AS38" s="32">
        <v>528.4</v>
      </c>
      <c r="AT38" s="32">
        <v>547.2</v>
      </c>
      <c r="AU38" s="32">
        <v>570.4</v>
      </c>
      <c r="AV38" s="32">
        <v>606.1</v>
      </c>
      <c r="AW38" s="32">
        <v>637</v>
      </c>
      <c r="AX38" s="32">
        <v>671.2</v>
      </c>
      <c r="AY38" s="32">
        <v>714</v>
      </c>
      <c r="AZ38" s="32">
        <v>755.1</v>
      </c>
      <c r="BA38" s="32">
        <v>780.2</v>
      </c>
      <c r="BB38" s="32">
        <v>816.4</v>
      </c>
      <c r="BC38" s="32">
        <v>824</v>
      </c>
      <c r="BD38" s="32">
        <v>829.3</v>
      </c>
      <c r="BE38" s="32">
        <v>845.2</v>
      </c>
      <c r="BF38" s="32">
        <v>872.1</v>
      </c>
      <c r="BG38" s="32">
        <v>898.4</v>
      </c>
      <c r="BH38" s="32">
        <v>922.3</v>
      </c>
    </row>
    <row r="39" spans="1:60" ht="14.25">
      <c r="A39" s="32" t="s">
        <v>248</v>
      </c>
      <c r="B39" s="32" t="s">
        <v>131</v>
      </c>
      <c r="C39" s="32">
        <v>12</v>
      </c>
      <c r="D39" s="32">
        <v>13.4</v>
      </c>
      <c r="E39" s="32">
        <v>14.7</v>
      </c>
      <c r="F39" s="32">
        <v>15.9</v>
      </c>
      <c r="G39" s="32">
        <v>17.3</v>
      </c>
      <c r="H39" s="32">
        <v>19.1</v>
      </c>
      <c r="I39" s="32">
        <v>21.1</v>
      </c>
      <c r="J39" s="32">
        <v>23.7</v>
      </c>
      <c r="K39" s="32">
        <v>26</v>
      </c>
      <c r="L39" s="32">
        <v>29.1</v>
      </c>
      <c r="M39" s="32">
        <v>32.8</v>
      </c>
      <c r="N39" s="32">
        <v>37.5</v>
      </c>
      <c r="O39" s="32">
        <v>42.4</v>
      </c>
      <c r="P39" s="32">
        <v>46.9</v>
      </c>
      <c r="Q39" s="32">
        <v>50.8</v>
      </c>
      <c r="R39" s="32">
        <v>56.1</v>
      </c>
      <c r="S39" s="32">
        <v>63.7</v>
      </c>
      <c r="T39" s="32">
        <v>69.1</v>
      </c>
      <c r="U39" s="32">
        <v>74.6</v>
      </c>
      <c r="V39" s="32">
        <v>80.1</v>
      </c>
      <c r="W39" s="32">
        <v>88.3</v>
      </c>
      <c r="X39" s="32">
        <v>95.8</v>
      </c>
      <c r="Y39" s="32">
        <v>102.9</v>
      </c>
      <c r="Z39" s="32">
        <v>109.9</v>
      </c>
      <c r="AA39" s="32">
        <v>117.3</v>
      </c>
      <c r="AB39" s="32">
        <v>127.8</v>
      </c>
      <c r="AC39" s="32">
        <v>138.2</v>
      </c>
      <c r="AD39" s="32">
        <v>150.5</v>
      </c>
      <c r="AE39" s="32">
        <v>163</v>
      </c>
      <c r="AF39" s="32">
        <v>174.8</v>
      </c>
      <c r="AG39" s="32">
        <v>190</v>
      </c>
      <c r="AH39" s="32">
        <v>206.7</v>
      </c>
      <c r="AI39" s="32">
        <v>219.6</v>
      </c>
      <c r="AJ39" s="32">
        <v>233.7</v>
      </c>
      <c r="AK39" s="32">
        <v>244.1</v>
      </c>
      <c r="AL39" s="32">
        <v>255.5</v>
      </c>
      <c r="AM39" s="32">
        <v>271.1</v>
      </c>
      <c r="AN39" s="32">
        <v>285.1</v>
      </c>
      <c r="AO39" s="32">
        <v>300.9</v>
      </c>
      <c r="AP39" s="32">
        <v>319.6</v>
      </c>
      <c r="AQ39" s="32">
        <v>342</v>
      </c>
      <c r="AR39" s="32">
        <v>368.5</v>
      </c>
      <c r="AS39" s="32">
        <v>392.6</v>
      </c>
      <c r="AT39" s="32">
        <v>409.7</v>
      </c>
      <c r="AU39" s="32">
        <v>433.8</v>
      </c>
      <c r="AV39" s="32">
        <v>458.8</v>
      </c>
      <c r="AW39" s="32">
        <v>481.5</v>
      </c>
      <c r="AX39" s="32">
        <v>509.2</v>
      </c>
      <c r="AY39" s="32">
        <v>537.7</v>
      </c>
      <c r="AZ39" s="32">
        <v>563.7</v>
      </c>
      <c r="BA39" s="32">
        <v>573.9</v>
      </c>
      <c r="BB39" s="32">
        <v>583.9</v>
      </c>
      <c r="BC39" s="32">
        <v>581.5</v>
      </c>
      <c r="BD39" s="32">
        <v>581.1</v>
      </c>
      <c r="BE39" s="32">
        <v>593.9</v>
      </c>
      <c r="BF39" s="32">
        <v>613.1</v>
      </c>
      <c r="BG39" s="32">
        <v>632.7</v>
      </c>
      <c r="BH39" s="32">
        <v>649.9</v>
      </c>
    </row>
    <row r="40" spans="1:60" ht="14.25">
      <c r="A40" s="32" t="s">
        <v>247</v>
      </c>
      <c r="B40" s="32" t="s">
        <v>129</v>
      </c>
      <c r="C40" s="32">
        <v>1.5</v>
      </c>
      <c r="D40" s="32">
        <v>1.7</v>
      </c>
      <c r="E40" s="32">
        <v>1.9</v>
      </c>
      <c r="F40" s="32">
        <v>2</v>
      </c>
      <c r="G40" s="32">
        <v>2.2</v>
      </c>
      <c r="H40" s="32">
        <v>2.4</v>
      </c>
      <c r="I40" s="32">
        <v>2.7</v>
      </c>
      <c r="J40" s="32">
        <v>3.3</v>
      </c>
      <c r="K40" s="32">
        <v>4.2</v>
      </c>
      <c r="L40" s="32">
        <v>5.1</v>
      </c>
      <c r="M40" s="32">
        <v>6</v>
      </c>
      <c r="N40" s="32">
        <v>7.4</v>
      </c>
      <c r="O40" s="32">
        <v>8.6</v>
      </c>
      <c r="P40" s="32">
        <v>9.5</v>
      </c>
      <c r="Q40" s="32">
        <v>10.5</v>
      </c>
      <c r="R40" s="32">
        <v>12.3</v>
      </c>
      <c r="S40" s="32">
        <v>15.3</v>
      </c>
      <c r="T40" s="32">
        <v>16.9</v>
      </c>
      <c r="U40" s="32">
        <v>18.8</v>
      </c>
      <c r="V40" s="32">
        <v>20.2</v>
      </c>
      <c r="W40" s="32">
        <v>22.6</v>
      </c>
      <c r="X40" s="32">
        <v>25.8</v>
      </c>
      <c r="Y40" s="32">
        <v>29.2</v>
      </c>
      <c r="Z40" s="32">
        <v>30.7</v>
      </c>
      <c r="AA40" s="32">
        <v>32.4</v>
      </c>
      <c r="AB40" s="32">
        <v>33.7</v>
      </c>
      <c r="AC40" s="32">
        <v>36.6</v>
      </c>
      <c r="AD40" s="32">
        <v>38</v>
      </c>
      <c r="AE40" s="32">
        <v>39.3</v>
      </c>
      <c r="AF40" s="32">
        <v>42.4</v>
      </c>
      <c r="AG40" s="32">
        <v>48.1</v>
      </c>
      <c r="AH40" s="32">
        <v>51.4</v>
      </c>
      <c r="AI40" s="32">
        <v>53</v>
      </c>
      <c r="AJ40" s="32">
        <v>55.4</v>
      </c>
      <c r="AK40" s="32">
        <v>60.8</v>
      </c>
      <c r="AL40" s="32">
        <v>63.9</v>
      </c>
      <c r="AM40" s="32">
        <v>66.3</v>
      </c>
      <c r="AN40" s="32">
        <v>67.6</v>
      </c>
      <c r="AO40" s="32">
        <v>71.1</v>
      </c>
      <c r="AP40" s="32">
        <v>76.5</v>
      </c>
      <c r="AQ40" s="32">
        <v>80.6</v>
      </c>
      <c r="AR40" s="32">
        <v>86.6</v>
      </c>
      <c r="AS40" s="32">
        <v>96.3</v>
      </c>
      <c r="AT40" s="32">
        <v>93.4</v>
      </c>
      <c r="AU40" s="32">
        <v>90.2</v>
      </c>
      <c r="AV40" s="32">
        <v>97.5</v>
      </c>
      <c r="AW40" s="32">
        <v>102.2</v>
      </c>
      <c r="AX40" s="32">
        <v>107.3</v>
      </c>
      <c r="AY40" s="32">
        <v>119.5</v>
      </c>
      <c r="AZ40" s="32">
        <v>131.2</v>
      </c>
      <c r="BA40" s="32">
        <v>142</v>
      </c>
      <c r="BB40" s="32">
        <v>158.3</v>
      </c>
      <c r="BC40" s="32">
        <v>163.7</v>
      </c>
      <c r="BD40" s="32">
        <v>166</v>
      </c>
      <c r="BE40" s="32">
        <v>166.8</v>
      </c>
      <c r="BF40" s="32">
        <v>171.2</v>
      </c>
      <c r="BG40" s="32">
        <v>174.3</v>
      </c>
      <c r="BH40" s="32">
        <v>179.3</v>
      </c>
    </row>
    <row r="41" spans="1:60" ht="14.25">
      <c r="A41" s="32" t="s">
        <v>246</v>
      </c>
      <c r="B41" s="32" t="s">
        <v>127</v>
      </c>
      <c r="C41" s="32">
        <v>1.2</v>
      </c>
      <c r="D41" s="32">
        <v>1.1</v>
      </c>
      <c r="E41" s="32">
        <v>1</v>
      </c>
      <c r="F41" s="32">
        <v>1.1</v>
      </c>
      <c r="G41" s="32">
        <v>1.2</v>
      </c>
      <c r="H41" s="32">
        <v>1.3</v>
      </c>
      <c r="I41" s="32">
        <v>1.6</v>
      </c>
      <c r="J41" s="32">
        <v>2.1</v>
      </c>
      <c r="K41" s="32">
        <v>2.6</v>
      </c>
      <c r="L41" s="32">
        <v>2.9</v>
      </c>
      <c r="M41" s="32">
        <v>3.5</v>
      </c>
      <c r="N41" s="32">
        <v>4.6</v>
      </c>
      <c r="O41" s="32">
        <v>5.6</v>
      </c>
      <c r="P41" s="32">
        <v>6.6</v>
      </c>
      <c r="Q41" s="32">
        <v>7.4</v>
      </c>
      <c r="R41" s="32">
        <v>8.4</v>
      </c>
      <c r="S41" s="32">
        <v>10.8</v>
      </c>
      <c r="T41" s="32">
        <v>10.5</v>
      </c>
      <c r="U41" s="32">
        <v>9.8</v>
      </c>
      <c r="V41" s="32">
        <v>10</v>
      </c>
      <c r="W41" s="32">
        <v>10</v>
      </c>
      <c r="X41" s="32">
        <v>10.3</v>
      </c>
      <c r="Y41" s="32">
        <v>11</v>
      </c>
      <c r="Z41" s="32">
        <v>11.2</v>
      </c>
      <c r="AA41" s="32">
        <v>11.4</v>
      </c>
      <c r="AB41" s="32">
        <v>12</v>
      </c>
      <c r="AC41" s="32">
        <v>12.9</v>
      </c>
      <c r="AD41" s="32">
        <v>13.5</v>
      </c>
      <c r="AE41" s="32">
        <v>14.2</v>
      </c>
      <c r="AF41" s="32">
        <v>14.8</v>
      </c>
      <c r="AG41" s="32">
        <v>16.4</v>
      </c>
      <c r="AH41" s="32">
        <v>17.8</v>
      </c>
      <c r="AI41" s="32">
        <v>19.4</v>
      </c>
      <c r="AJ41" s="32">
        <v>20.9</v>
      </c>
      <c r="AK41" s="32">
        <v>22.7</v>
      </c>
      <c r="AL41" s="32">
        <v>24.8</v>
      </c>
      <c r="AM41" s="32">
        <v>27.1</v>
      </c>
      <c r="AN41" s="32">
        <v>28.2</v>
      </c>
      <c r="AO41" s="32">
        <v>29</v>
      </c>
      <c r="AP41" s="32">
        <v>30.6</v>
      </c>
      <c r="AQ41" s="32">
        <v>32.6</v>
      </c>
      <c r="AR41" s="32">
        <v>36.1</v>
      </c>
      <c r="AS41" s="32">
        <v>39.4</v>
      </c>
      <c r="AT41" s="32">
        <v>44</v>
      </c>
      <c r="AU41" s="32">
        <v>46.4</v>
      </c>
      <c r="AV41" s="32">
        <v>49.8</v>
      </c>
      <c r="AW41" s="32">
        <v>53.3</v>
      </c>
      <c r="AX41" s="32">
        <v>54.7</v>
      </c>
      <c r="AY41" s="32">
        <v>56.8</v>
      </c>
      <c r="AZ41" s="32">
        <v>60.2</v>
      </c>
      <c r="BA41" s="32">
        <v>64.3</v>
      </c>
      <c r="BB41" s="32">
        <v>74.2</v>
      </c>
      <c r="BC41" s="32">
        <v>78.8</v>
      </c>
      <c r="BD41" s="32">
        <v>82.2</v>
      </c>
      <c r="BE41" s="32">
        <v>84.5</v>
      </c>
      <c r="BF41" s="32">
        <v>87.8</v>
      </c>
      <c r="BG41" s="32">
        <v>91.4</v>
      </c>
      <c r="BH41" s="32">
        <v>93</v>
      </c>
    </row>
    <row r="42" spans="1:60" ht="14.25">
      <c r="A42" s="32" t="s">
        <v>245</v>
      </c>
      <c r="B42" s="32" t="s">
        <v>125</v>
      </c>
      <c r="C42" s="32">
        <v>0.3</v>
      </c>
      <c r="D42" s="32">
        <v>0.3</v>
      </c>
      <c r="E42" s="32">
        <v>0.3</v>
      </c>
      <c r="F42" s="32">
        <v>0.3</v>
      </c>
      <c r="G42" s="32">
        <v>0.4</v>
      </c>
      <c r="H42" s="32">
        <v>0.4</v>
      </c>
      <c r="I42" s="32">
        <v>0.4</v>
      </c>
      <c r="J42" s="32">
        <v>0.5</v>
      </c>
      <c r="K42" s="32">
        <v>0.5</v>
      </c>
      <c r="L42" s="32">
        <v>0.5</v>
      </c>
      <c r="M42" s="32">
        <v>0.6</v>
      </c>
      <c r="N42" s="32">
        <v>0.7</v>
      </c>
      <c r="O42" s="32">
        <v>0.7</v>
      </c>
      <c r="P42" s="32">
        <v>0.8</v>
      </c>
      <c r="Q42" s="32">
        <v>0.9</v>
      </c>
      <c r="R42" s="32">
        <v>1</v>
      </c>
      <c r="S42" s="32">
        <v>1.1</v>
      </c>
      <c r="T42" s="32">
        <v>1.2</v>
      </c>
      <c r="U42" s="32">
        <v>1.3</v>
      </c>
      <c r="V42" s="32">
        <v>1.4</v>
      </c>
      <c r="W42" s="32">
        <v>1.5</v>
      </c>
      <c r="X42" s="32">
        <v>1.7</v>
      </c>
      <c r="Y42" s="32">
        <v>1.8</v>
      </c>
      <c r="Z42" s="32">
        <v>2</v>
      </c>
      <c r="AA42" s="32">
        <v>2.2</v>
      </c>
      <c r="AB42" s="32">
        <v>2.4</v>
      </c>
      <c r="AC42" s="32">
        <v>2.6</v>
      </c>
      <c r="AD42" s="32">
        <v>2.9</v>
      </c>
      <c r="AE42" s="32">
        <v>3.1</v>
      </c>
      <c r="AF42" s="32">
        <v>3.3</v>
      </c>
      <c r="AG42" s="32">
        <v>3.6</v>
      </c>
      <c r="AH42" s="32">
        <v>3.9</v>
      </c>
      <c r="AI42" s="32">
        <v>4.2</v>
      </c>
      <c r="AJ42" s="32">
        <v>4.5</v>
      </c>
      <c r="AK42" s="32">
        <v>4.6</v>
      </c>
      <c r="AL42" s="32">
        <v>4.9</v>
      </c>
      <c r="AM42" s="32">
        <v>5.2</v>
      </c>
      <c r="AN42" s="32">
        <v>5.5</v>
      </c>
      <c r="AO42" s="32">
        <v>5.9</v>
      </c>
      <c r="AP42" s="32">
        <v>6.2</v>
      </c>
      <c r="AQ42" s="32">
        <v>6.7</v>
      </c>
      <c r="AR42" s="32">
        <v>7.2</v>
      </c>
      <c r="AS42" s="32">
        <v>7.7</v>
      </c>
      <c r="AT42" s="32">
        <v>8.1</v>
      </c>
      <c r="AU42" s="32">
        <v>8.5</v>
      </c>
      <c r="AV42" s="32">
        <v>9.1</v>
      </c>
      <c r="AW42" s="32">
        <v>9.6</v>
      </c>
      <c r="AX42" s="32">
        <v>10</v>
      </c>
      <c r="AY42" s="32">
        <v>10.7</v>
      </c>
      <c r="AZ42" s="32">
        <v>11.5</v>
      </c>
      <c r="BA42" s="32">
        <v>11.7</v>
      </c>
      <c r="BB42" s="32">
        <v>11.6</v>
      </c>
      <c r="BC42" s="32">
        <v>11.3</v>
      </c>
      <c r="BD42" s="32">
        <v>11.4</v>
      </c>
      <c r="BE42" s="32">
        <v>11.6</v>
      </c>
      <c r="BF42" s="32">
        <v>11.8</v>
      </c>
      <c r="BG42" s="32">
        <v>11.9</v>
      </c>
      <c r="BH42" s="32">
        <v>12.1</v>
      </c>
    </row>
    <row r="43" spans="1:60" ht="14.25">
      <c r="A43" s="32" t="s">
        <v>244</v>
      </c>
      <c r="B43" s="32" t="s">
        <v>123</v>
      </c>
      <c r="C43" s="32">
        <v>0.9</v>
      </c>
      <c r="D43" s="32">
        <v>0.8</v>
      </c>
      <c r="E43" s="32">
        <v>0.7</v>
      </c>
      <c r="F43" s="32">
        <v>0.7</v>
      </c>
      <c r="G43" s="32">
        <v>0.8</v>
      </c>
      <c r="H43" s="32">
        <v>0.9</v>
      </c>
      <c r="I43" s="32">
        <v>1.1</v>
      </c>
      <c r="J43" s="32">
        <v>1.6</v>
      </c>
      <c r="K43" s="32">
        <v>2.1</v>
      </c>
      <c r="L43" s="32">
        <v>2.3</v>
      </c>
      <c r="M43" s="32">
        <v>2.9</v>
      </c>
      <c r="N43" s="32">
        <v>3.9</v>
      </c>
      <c r="O43" s="32">
        <v>4.8</v>
      </c>
      <c r="P43" s="32">
        <v>5.8</v>
      </c>
      <c r="Q43" s="32">
        <v>6.5</v>
      </c>
      <c r="R43" s="32">
        <v>7.4</v>
      </c>
      <c r="S43" s="32">
        <v>9.7</v>
      </c>
      <c r="T43" s="32">
        <v>9.3</v>
      </c>
      <c r="U43" s="32">
        <v>8.5</v>
      </c>
      <c r="V43" s="32">
        <v>8.6</v>
      </c>
      <c r="W43" s="32">
        <v>8.5</v>
      </c>
      <c r="X43" s="32">
        <v>8.6</v>
      </c>
      <c r="Y43" s="32">
        <v>9.2</v>
      </c>
      <c r="Z43" s="32">
        <v>9.2</v>
      </c>
      <c r="AA43" s="32">
        <v>9.3</v>
      </c>
      <c r="AB43" s="32">
        <v>9.7</v>
      </c>
      <c r="AC43" s="32">
        <v>10.3</v>
      </c>
      <c r="AD43" s="32">
        <v>10.7</v>
      </c>
      <c r="AE43" s="32">
        <v>11.1</v>
      </c>
      <c r="AF43" s="32">
        <v>11.5</v>
      </c>
      <c r="AG43" s="32">
        <v>12.8</v>
      </c>
      <c r="AH43" s="32">
        <v>13.9</v>
      </c>
      <c r="AI43" s="32">
        <v>15.1</v>
      </c>
      <c r="AJ43" s="32">
        <v>16.3</v>
      </c>
      <c r="AK43" s="32">
        <v>18</v>
      </c>
      <c r="AL43" s="32">
        <v>19.9</v>
      </c>
      <c r="AM43" s="32">
        <v>21.9</v>
      </c>
      <c r="AN43" s="32">
        <v>22.7</v>
      </c>
      <c r="AO43" s="32">
        <v>23.1</v>
      </c>
      <c r="AP43" s="32">
        <v>24.3</v>
      </c>
      <c r="AQ43" s="32">
        <v>26</v>
      </c>
      <c r="AR43" s="32">
        <v>28.9</v>
      </c>
      <c r="AS43" s="32">
        <v>31.7</v>
      </c>
      <c r="AT43" s="32">
        <v>35.9</v>
      </c>
      <c r="AU43" s="32">
        <v>38</v>
      </c>
      <c r="AV43" s="32">
        <v>40.6</v>
      </c>
      <c r="AW43" s="32">
        <v>43.7</v>
      </c>
      <c r="AX43" s="32">
        <v>44.6</v>
      </c>
      <c r="AY43" s="32">
        <v>46.1</v>
      </c>
      <c r="AZ43" s="32">
        <v>48.7</v>
      </c>
      <c r="BA43" s="32">
        <v>52.6</v>
      </c>
      <c r="BB43" s="32">
        <v>62.6</v>
      </c>
      <c r="BC43" s="32">
        <v>67.4</v>
      </c>
      <c r="BD43" s="32">
        <v>70.8</v>
      </c>
      <c r="BE43" s="32">
        <v>73</v>
      </c>
      <c r="BF43" s="32">
        <v>76</v>
      </c>
      <c r="BG43" s="32">
        <v>79.5</v>
      </c>
      <c r="BH43" s="32">
        <v>80.9</v>
      </c>
    </row>
    <row r="44" spans="1:60" ht="14.25">
      <c r="A44" s="32" t="s">
        <v>243</v>
      </c>
      <c r="B44" s="33" t="s">
        <v>121</v>
      </c>
      <c r="C44" s="32">
        <v>21.9</v>
      </c>
      <c r="D44" s="32">
        <v>23.6</v>
      </c>
      <c r="E44" s="32">
        <v>27.1</v>
      </c>
      <c r="F44" s="32">
        <v>28.1</v>
      </c>
      <c r="G44" s="32">
        <v>29.4</v>
      </c>
      <c r="H44" s="32">
        <v>30.4</v>
      </c>
      <c r="I44" s="32">
        <v>33</v>
      </c>
      <c r="J44" s="32">
        <v>35</v>
      </c>
      <c r="K44" s="32">
        <v>38.4</v>
      </c>
      <c r="L44" s="32">
        <v>43.3</v>
      </c>
      <c r="M44" s="32">
        <v>47.5</v>
      </c>
      <c r="N44" s="32">
        <v>58.7</v>
      </c>
      <c r="O44" s="32">
        <v>69.9</v>
      </c>
      <c r="P44" s="32">
        <v>77.4</v>
      </c>
      <c r="Q44" s="32">
        <v>88.6</v>
      </c>
      <c r="R44" s="32">
        <v>104.7</v>
      </c>
      <c r="S44" s="32">
        <v>132.1</v>
      </c>
      <c r="T44" s="32">
        <v>142.9</v>
      </c>
      <c r="U44" s="32">
        <v>151.9</v>
      </c>
      <c r="V44" s="32">
        <v>160.3</v>
      </c>
      <c r="W44" s="32">
        <v>178.6</v>
      </c>
      <c r="X44" s="32">
        <v>213.3</v>
      </c>
      <c r="Y44" s="32">
        <v>238.8</v>
      </c>
      <c r="Z44" s="32">
        <v>265.7</v>
      </c>
      <c r="AA44" s="32">
        <v>283.2</v>
      </c>
      <c r="AB44" s="32">
        <v>284.9</v>
      </c>
      <c r="AC44" s="32">
        <v>299.6</v>
      </c>
      <c r="AD44" s="32">
        <v>315.2</v>
      </c>
      <c r="AE44" s="32">
        <v>324.6</v>
      </c>
      <c r="AF44" s="32">
        <v>343.9</v>
      </c>
      <c r="AG44" s="32">
        <v>368.8</v>
      </c>
      <c r="AH44" s="32">
        <v>403</v>
      </c>
      <c r="AI44" s="32">
        <v>446.4</v>
      </c>
      <c r="AJ44" s="32">
        <v>494</v>
      </c>
      <c r="AK44" s="32">
        <v>513.7</v>
      </c>
      <c r="AL44" s="32">
        <v>530.5</v>
      </c>
      <c r="AM44" s="32">
        <v>551.3</v>
      </c>
      <c r="AN44" s="32">
        <v>569.7</v>
      </c>
      <c r="AO44" s="32">
        <v>583.2</v>
      </c>
      <c r="AP44" s="32">
        <v>601.1</v>
      </c>
      <c r="AQ44" s="32">
        <v>624.7</v>
      </c>
      <c r="AR44" s="32">
        <v>657.3</v>
      </c>
      <c r="AS44" s="32">
        <v>701</v>
      </c>
      <c r="AT44" s="32">
        <v>768.8</v>
      </c>
      <c r="AU44" s="32">
        <v>808.1</v>
      </c>
      <c r="AV44" s="32">
        <v>836.9</v>
      </c>
      <c r="AW44" s="32">
        <v>880.2</v>
      </c>
      <c r="AX44" s="32">
        <v>922.4</v>
      </c>
      <c r="AY44" s="32">
        <v>966.3</v>
      </c>
      <c r="AZ44" s="32">
        <v>1134</v>
      </c>
      <c r="BA44" s="32">
        <v>1242.8</v>
      </c>
      <c r="BB44" s="32">
        <v>1346.9</v>
      </c>
      <c r="BC44" s="32">
        <v>1336.4</v>
      </c>
      <c r="BD44" s="32">
        <v>1319.5</v>
      </c>
      <c r="BE44" s="32">
        <v>1348.5</v>
      </c>
      <c r="BF44" s="32">
        <v>1366.7</v>
      </c>
      <c r="BG44" s="32">
        <v>1413.7</v>
      </c>
      <c r="BH44" s="32">
        <v>1446.3</v>
      </c>
    </row>
    <row r="45" spans="1:60" ht="14.25">
      <c r="A45" s="32" t="s">
        <v>242</v>
      </c>
      <c r="B45" s="32" t="s">
        <v>119</v>
      </c>
      <c r="C45" s="32">
        <v>4.4</v>
      </c>
      <c r="D45" s="32">
        <v>4.7</v>
      </c>
      <c r="E45" s="32">
        <v>5.3</v>
      </c>
      <c r="F45" s="32">
        <v>5.5</v>
      </c>
      <c r="G45" s="32">
        <v>6</v>
      </c>
      <c r="H45" s="32">
        <v>6.2</v>
      </c>
      <c r="I45" s="32">
        <v>6.8</v>
      </c>
      <c r="J45" s="32">
        <v>6.9</v>
      </c>
      <c r="K45" s="32">
        <v>7.5</v>
      </c>
      <c r="L45" s="32">
        <v>8.1</v>
      </c>
      <c r="M45" s="32">
        <v>9</v>
      </c>
      <c r="N45" s="32">
        <v>10.1</v>
      </c>
      <c r="O45" s="32">
        <v>11.6</v>
      </c>
      <c r="P45" s="32">
        <v>13.2</v>
      </c>
      <c r="Q45" s="32">
        <v>15.3</v>
      </c>
      <c r="R45" s="32">
        <v>17.3</v>
      </c>
      <c r="S45" s="32">
        <v>19.6</v>
      </c>
      <c r="T45" s="32">
        <v>22.1</v>
      </c>
      <c r="U45" s="32">
        <v>24.7</v>
      </c>
      <c r="V45" s="32">
        <v>26.6</v>
      </c>
      <c r="W45" s="32">
        <v>29.9</v>
      </c>
      <c r="X45" s="32">
        <v>32.8</v>
      </c>
      <c r="Y45" s="32">
        <v>36.2</v>
      </c>
      <c r="Z45" s="32">
        <v>37.9</v>
      </c>
      <c r="AA45" s="32">
        <v>39</v>
      </c>
      <c r="AB45" s="32">
        <v>39.9</v>
      </c>
      <c r="AC45" s="32">
        <v>41.7</v>
      </c>
      <c r="AD45" s="32">
        <v>43.2</v>
      </c>
      <c r="AE45" s="32">
        <v>45</v>
      </c>
      <c r="AF45" s="32">
        <v>47.4</v>
      </c>
      <c r="AG45" s="32">
        <v>49.9</v>
      </c>
      <c r="AH45" s="32">
        <v>54</v>
      </c>
      <c r="AI45" s="32">
        <v>58.8</v>
      </c>
      <c r="AJ45" s="32">
        <v>63.7</v>
      </c>
      <c r="AK45" s="32">
        <v>69.5</v>
      </c>
      <c r="AL45" s="32">
        <v>71.4</v>
      </c>
      <c r="AM45" s="32">
        <v>74.7</v>
      </c>
      <c r="AN45" s="32">
        <v>80</v>
      </c>
      <c r="AO45" s="32">
        <v>82.7</v>
      </c>
      <c r="AP45" s="32">
        <v>85.2</v>
      </c>
      <c r="AQ45" s="32">
        <v>87.5</v>
      </c>
      <c r="AR45" s="32">
        <v>93.2</v>
      </c>
      <c r="AS45" s="32">
        <v>103.7</v>
      </c>
      <c r="AT45" s="32">
        <v>115.4</v>
      </c>
      <c r="AU45" s="32">
        <v>123.3</v>
      </c>
      <c r="AV45" s="32">
        <v>134.7</v>
      </c>
      <c r="AW45" s="32">
        <v>145.6</v>
      </c>
      <c r="AX45" s="32">
        <v>153.6</v>
      </c>
      <c r="AY45" s="32">
        <v>161.8</v>
      </c>
      <c r="AZ45" s="32">
        <v>169.8</v>
      </c>
      <c r="BA45" s="32">
        <v>186.4</v>
      </c>
      <c r="BB45" s="32">
        <v>199.1</v>
      </c>
      <c r="BC45" s="32">
        <v>208.1</v>
      </c>
      <c r="BD45" s="32">
        <v>219.7</v>
      </c>
      <c r="BE45" s="32">
        <v>229.2</v>
      </c>
      <c r="BF45" s="32">
        <v>234.7</v>
      </c>
      <c r="BG45" s="32">
        <v>243.1</v>
      </c>
      <c r="BH45" s="32">
        <v>251.6</v>
      </c>
    </row>
    <row r="46" spans="1:60" ht="14.25">
      <c r="A46" s="32" t="s">
        <v>241</v>
      </c>
      <c r="B46" s="32" t="s">
        <v>192</v>
      </c>
      <c r="C46" s="32">
        <v>10.5</v>
      </c>
      <c r="D46" s="32">
        <v>11.6</v>
      </c>
      <c r="E46" s="32">
        <v>12.8</v>
      </c>
      <c r="F46" s="32">
        <v>14.4</v>
      </c>
      <c r="G46" s="32">
        <v>15.2</v>
      </c>
      <c r="H46" s="32">
        <v>16</v>
      </c>
      <c r="I46" s="32">
        <v>17.8</v>
      </c>
      <c r="J46" s="32">
        <v>19.3</v>
      </c>
      <c r="K46" s="32">
        <v>20.7</v>
      </c>
      <c r="L46" s="32">
        <v>24.1</v>
      </c>
      <c r="M46" s="32">
        <v>25.8</v>
      </c>
      <c r="N46" s="32">
        <v>30.7</v>
      </c>
      <c r="O46" s="32">
        <v>35.6</v>
      </c>
      <c r="P46" s="32">
        <v>39.6</v>
      </c>
      <c r="Q46" s="32">
        <v>48.5</v>
      </c>
      <c r="R46" s="32">
        <v>54.6</v>
      </c>
      <c r="S46" s="32">
        <v>61.9</v>
      </c>
      <c r="T46" s="32">
        <v>69.3</v>
      </c>
      <c r="U46" s="32">
        <v>76.9</v>
      </c>
      <c r="V46" s="32">
        <v>84.4</v>
      </c>
      <c r="W46" s="32">
        <v>94.9</v>
      </c>
      <c r="X46" s="32">
        <v>109.8</v>
      </c>
      <c r="Y46" s="32">
        <v>129</v>
      </c>
      <c r="Z46" s="32">
        <v>144.6</v>
      </c>
      <c r="AA46" s="32">
        <v>155.5</v>
      </c>
      <c r="AB46" s="32">
        <v>163.9</v>
      </c>
      <c r="AC46" s="32">
        <v>173.5</v>
      </c>
      <c r="AD46" s="32">
        <v>183.2</v>
      </c>
      <c r="AE46" s="32">
        <v>190.2</v>
      </c>
      <c r="AF46" s="32">
        <v>202.3</v>
      </c>
      <c r="AG46" s="32">
        <v>215</v>
      </c>
      <c r="AH46" s="32">
        <v>230.2</v>
      </c>
      <c r="AI46" s="32">
        <v>247.9</v>
      </c>
      <c r="AJ46" s="32">
        <v>262.4</v>
      </c>
      <c r="AK46" s="32">
        <v>273.5</v>
      </c>
      <c r="AL46" s="32">
        <v>286.4</v>
      </c>
      <c r="AM46" s="32">
        <v>299.6</v>
      </c>
      <c r="AN46" s="32">
        <v>309.6</v>
      </c>
      <c r="AO46" s="32">
        <v>322.7</v>
      </c>
      <c r="AP46" s="32">
        <v>334.1</v>
      </c>
      <c r="AQ46" s="32">
        <v>343.1</v>
      </c>
      <c r="AR46" s="32">
        <v>361.5</v>
      </c>
      <c r="AS46" s="32">
        <v>378.4</v>
      </c>
      <c r="AT46" s="32">
        <v>394.7</v>
      </c>
      <c r="AU46" s="32">
        <v>408.4</v>
      </c>
      <c r="AV46" s="32">
        <v>422.6</v>
      </c>
      <c r="AW46" s="32">
        <v>441.5</v>
      </c>
      <c r="AX46" s="32">
        <v>467.9</v>
      </c>
      <c r="AY46" s="32">
        <v>495.4</v>
      </c>
      <c r="AZ46" s="32">
        <v>521</v>
      </c>
      <c r="BA46" s="32">
        <v>581.5</v>
      </c>
      <c r="BB46" s="32">
        <v>586.4</v>
      </c>
      <c r="BC46" s="32">
        <v>605.8</v>
      </c>
      <c r="BD46" s="32">
        <v>651.2</v>
      </c>
      <c r="BE46" s="32">
        <v>685.5</v>
      </c>
      <c r="BF46" s="32">
        <v>721.6</v>
      </c>
      <c r="BG46" s="32">
        <v>756.7</v>
      </c>
      <c r="BH46" s="32">
        <v>778</v>
      </c>
    </row>
    <row r="47" spans="1:60" ht="14.25">
      <c r="A47" s="32" t="s">
        <v>240</v>
      </c>
      <c r="B47" s="32" t="s">
        <v>117</v>
      </c>
      <c r="C47" s="32">
        <v>4.2</v>
      </c>
      <c r="D47" s="32">
        <v>4.2</v>
      </c>
      <c r="E47" s="32">
        <v>4.5</v>
      </c>
      <c r="F47" s="32">
        <v>4.9</v>
      </c>
      <c r="G47" s="32">
        <v>5.1</v>
      </c>
      <c r="H47" s="32">
        <v>5.3</v>
      </c>
      <c r="I47" s="32">
        <v>6</v>
      </c>
      <c r="J47" s="32">
        <v>6.7</v>
      </c>
      <c r="K47" s="32">
        <v>7.7</v>
      </c>
      <c r="L47" s="32">
        <v>8.6</v>
      </c>
      <c r="M47" s="32">
        <v>10.2</v>
      </c>
      <c r="N47" s="32">
        <v>13.4</v>
      </c>
      <c r="O47" s="32">
        <v>16.3</v>
      </c>
      <c r="P47" s="32">
        <v>18.3</v>
      </c>
      <c r="Q47" s="32">
        <v>19.7</v>
      </c>
      <c r="R47" s="32">
        <v>25.1</v>
      </c>
      <c r="S47" s="32">
        <v>30.3</v>
      </c>
      <c r="T47" s="32">
        <v>32.9</v>
      </c>
      <c r="U47" s="32">
        <v>34.9</v>
      </c>
      <c r="V47" s="32">
        <v>36.9</v>
      </c>
      <c r="W47" s="32">
        <v>41.2</v>
      </c>
      <c r="X47" s="32">
        <v>48.6</v>
      </c>
      <c r="Y47" s="32">
        <v>52.9</v>
      </c>
      <c r="Z47" s="32">
        <v>54.1</v>
      </c>
      <c r="AA47" s="32">
        <v>58.5</v>
      </c>
      <c r="AB47" s="32">
        <v>61.4</v>
      </c>
      <c r="AC47" s="32">
        <v>64.7</v>
      </c>
      <c r="AD47" s="32">
        <v>67.9</v>
      </c>
      <c r="AE47" s="32">
        <v>70.4</v>
      </c>
      <c r="AF47" s="32">
        <v>74.8</v>
      </c>
      <c r="AG47" s="32">
        <v>80.8</v>
      </c>
      <c r="AH47" s="32">
        <v>90.7</v>
      </c>
      <c r="AI47" s="32">
        <v>102.1</v>
      </c>
      <c r="AJ47" s="32">
        <v>113.9</v>
      </c>
      <c r="AK47" s="32">
        <v>120.6</v>
      </c>
      <c r="AL47" s="32">
        <v>127</v>
      </c>
      <c r="AM47" s="32">
        <v>129.8</v>
      </c>
      <c r="AN47" s="32">
        <v>129.3</v>
      </c>
      <c r="AO47" s="32">
        <v>127.4</v>
      </c>
      <c r="AP47" s="32">
        <v>130.6</v>
      </c>
      <c r="AQ47" s="32">
        <v>136.2</v>
      </c>
      <c r="AR47" s="32">
        <v>142</v>
      </c>
      <c r="AS47" s="32">
        <v>151.1</v>
      </c>
      <c r="AT47" s="32">
        <v>162.6</v>
      </c>
      <c r="AU47" s="32">
        <v>175.5</v>
      </c>
      <c r="AV47" s="32">
        <v>178.4</v>
      </c>
      <c r="AW47" s="32">
        <v>190.6</v>
      </c>
      <c r="AX47" s="32">
        <v>192.9</v>
      </c>
      <c r="AY47" s="32">
        <v>201.3</v>
      </c>
      <c r="AZ47" s="32">
        <v>231.7</v>
      </c>
      <c r="BA47" s="32">
        <v>248.1</v>
      </c>
      <c r="BB47" s="32">
        <v>264</v>
      </c>
      <c r="BC47" s="32">
        <v>265.8</v>
      </c>
      <c r="BD47" s="32">
        <v>267.8</v>
      </c>
      <c r="BE47" s="32">
        <v>270.9</v>
      </c>
      <c r="BF47" s="32">
        <v>270.6</v>
      </c>
      <c r="BG47" s="32">
        <v>273</v>
      </c>
      <c r="BH47" s="32">
        <v>272.3</v>
      </c>
    </row>
    <row r="48" spans="1:60" ht="14.25">
      <c r="A48" s="32" t="s">
        <v>239</v>
      </c>
      <c r="B48" s="32" t="s">
        <v>189</v>
      </c>
      <c r="C48" s="32">
        <v>2.8</v>
      </c>
      <c r="D48" s="32">
        <v>3</v>
      </c>
      <c r="E48" s="32">
        <v>4.4</v>
      </c>
      <c r="F48" s="32">
        <v>3.2</v>
      </c>
      <c r="G48" s="32">
        <v>3</v>
      </c>
      <c r="H48" s="32">
        <v>2.7</v>
      </c>
      <c r="I48" s="32">
        <v>2.3</v>
      </c>
      <c r="J48" s="32">
        <v>1.9</v>
      </c>
      <c r="K48" s="32">
        <v>2.2</v>
      </c>
      <c r="L48" s="32">
        <v>2.2</v>
      </c>
      <c r="M48" s="32">
        <v>2.3</v>
      </c>
      <c r="N48" s="32">
        <v>4.1</v>
      </c>
      <c r="O48" s="32">
        <v>5.9</v>
      </c>
      <c r="P48" s="32">
        <v>5.8</v>
      </c>
      <c r="Q48" s="32">
        <v>4.5</v>
      </c>
      <c r="R48" s="32">
        <v>6.9</v>
      </c>
      <c r="S48" s="32">
        <v>17.7</v>
      </c>
      <c r="T48" s="32">
        <v>16.3</v>
      </c>
      <c r="U48" s="32">
        <v>13</v>
      </c>
      <c r="V48" s="32">
        <v>10.1</v>
      </c>
      <c r="W48" s="32">
        <v>10.2</v>
      </c>
      <c r="X48" s="32">
        <v>18.4</v>
      </c>
      <c r="Y48" s="32">
        <v>16.9</v>
      </c>
      <c r="Z48" s="32">
        <v>25.6</v>
      </c>
      <c r="AA48" s="32">
        <v>26.5</v>
      </c>
      <c r="AB48" s="32">
        <v>16.1</v>
      </c>
      <c r="AC48" s="32">
        <v>16.2</v>
      </c>
      <c r="AD48" s="32">
        <v>16.8</v>
      </c>
      <c r="AE48" s="32">
        <v>14.9</v>
      </c>
      <c r="AF48" s="32">
        <v>13.5</v>
      </c>
      <c r="AG48" s="32">
        <v>14.7</v>
      </c>
      <c r="AH48" s="32">
        <v>18.5</v>
      </c>
      <c r="AI48" s="32">
        <v>27.3</v>
      </c>
      <c r="AJ48" s="32">
        <v>39.5</v>
      </c>
      <c r="AK48" s="32">
        <v>34.7</v>
      </c>
      <c r="AL48" s="32">
        <v>24.2</v>
      </c>
      <c r="AM48" s="32">
        <v>22.1</v>
      </c>
      <c r="AN48" s="32">
        <v>22.7</v>
      </c>
      <c r="AO48" s="32">
        <v>20.5</v>
      </c>
      <c r="AP48" s="32">
        <v>20.2</v>
      </c>
      <c r="AQ48" s="32">
        <v>21</v>
      </c>
      <c r="AR48" s="32">
        <v>21</v>
      </c>
      <c r="AS48" s="32">
        <v>32.8</v>
      </c>
      <c r="AT48" s="32">
        <v>54.2</v>
      </c>
      <c r="AU48" s="32">
        <v>53.6</v>
      </c>
      <c r="AV48" s="32">
        <v>38.2</v>
      </c>
      <c r="AW48" s="32">
        <v>32</v>
      </c>
      <c r="AX48" s="32">
        <v>31</v>
      </c>
      <c r="AY48" s="32">
        <v>33.5</v>
      </c>
      <c r="AZ48" s="32">
        <v>52.2</v>
      </c>
      <c r="BA48" s="32">
        <v>141.4</v>
      </c>
      <c r="BB48" s="32">
        <v>150.2</v>
      </c>
      <c r="BC48" s="32">
        <v>107.6</v>
      </c>
      <c r="BD48" s="32">
        <v>83.8</v>
      </c>
      <c r="BE48" s="32">
        <v>62.5</v>
      </c>
      <c r="BF48" s="32">
        <v>35.5</v>
      </c>
      <c r="BG48" s="32">
        <v>32.3</v>
      </c>
      <c r="BH48" s="32">
        <v>31.7</v>
      </c>
    </row>
    <row r="49" spans="1:60" ht="14.25">
      <c r="A49" s="32" t="s">
        <v>238</v>
      </c>
      <c r="B49" s="32" t="s">
        <v>187</v>
      </c>
      <c r="C49" s="32">
        <v>0.1</v>
      </c>
      <c r="D49" s="32">
        <v>0.1</v>
      </c>
      <c r="E49" s="32">
        <v>0.1</v>
      </c>
      <c r="F49" s="32">
        <v>0.1</v>
      </c>
      <c r="G49" s="32">
        <v>0.1</v>
      </c>
      <c r="H49" s="32">
        <v>0.1</v>
      </c>
      <c r="I49" s="32">
        <v>0.1</v>
      </c>
      <c r="J49" s="32">
        <v>0.1</v>
      </c>
      <c r="K49" s="32">
        <v>0.1</v>
      </c>
      <c r="L49" s="32">
        <v>0.2</v>
      </c>
      <c r="M49" s="32">
        <v>0.3</v>
      </c>
      <c r="N49" s="32">
        <v>0.4</v>
      </c>
      <c r="O49" s="32">
        <v>0.4</v>
      </c>
      <c r="P49" s="32">
        <v>0.5</v>
      </c>
      <c r="Q49" s="32">
        <v>0.6</v>
      </c>
      <c r="R49" s="32">
        <v>0.8</v>
      </c>
      <c r="S49" s="32">
        <v>2.5</v>
      </c>
      <c r="T49" s="32">
        <v>2.3</v>
      </c>
      <c r="U49" s="32">
        <v>2.5</v>
      </c>
      <c r="V49" s="32">
        <v>2.3</v>
      </c>
      <c r="W49" s="32">
        <v>2.4</v>
      </c>
      <c r="X49" s="32">
        <v>3.7</v>
      </c>
      <c r="Y49" s="32">
        <v>3.8</v>
      </c>
      <c r="Z49" s="32">
        <v>3.6</v>
      </c>
      <c r="AA49" s="32">
        <v>3.6</v>
      </c>
      <c r="AB49" s="32">
        <v>3.6</v>
      </c>
      <c r="AC49" s="32">
        <v>3.6</v>
      </c>
      <c r="AD49" s="32">
        <v>4.1</v>
      </c>
      <c r="AE49" s="32">
        <v>4.1</v>
      </c>
      <c r="AF49" s="32">
        <v>5.9</v>
      </c>
      <c r="AG49" s="32">
        <v>8.4</v>
      </c>
      <c r="AH49" s="32">
        <v>9.6</v>
      </c>
      <c r="AI49" s="32">
        <v>10.4</v>
      </c>
      <c r="AJ49" s="32">
        <v>14.5</v>
      </c>
      <c r="AK49" s="32">
        <v>15.4</v>
      </c>
      <c r="AL49" s="32">
        <v>21.5</v>
      </c>
      <c r="AM49" s="32">
        <v>25.2</v>
      </c>
      <c r="AN49" s="32">
        <v>28.2</v>
      </c>
      <c r="AO49" s="32">
        <v>29.9</v>
      </c>
      <c r="AP49" s="32">
        <v>31</v>
      </c>
      <c r="AQ49" s="32">
        <v>37</v>
      </c>
      <c r="AR49" s="32">
        <v>39.6</v>
      </c>
      <c r="AS49" s="32">
        <v>35</v>
      </c>
      <c r="AT49" s="32">
        <v>42</v>
      </c>
      <c r="AU49" s="32">
        <v>47.2</v>
      </c>
      <c r="AV49" s="32">
        <v>63</v>
      </c>
      <c r="AW49" s="32">
        <v>70.6</v>
      </c>
      <c r="AX49" s="32">
        <v>77</v>
      </c>
      <c r="AY49" s="32">
        <v>74.2</v>
      </c>
      <c r="AZ49" s="32">
        <v>159.3</v>
      </c>
      <c r="BA49" s="32">
        <v>85.4</v>
      </c>
      <c r="BB49" s="32">
        <v>147.2</v>
      </c>
      <c r="BC49" s="32">
        <v>149.2</v>
      </c>
      <c r="BD49" s="32">
        <v>96.9</v>
      </c>
      <c r="BE49" s="32">
        <v>100.5</v>
      </c>
      <c r="BF49" s="32">
        <v>104.2</v>
      </c>
      <c r="BG49" s="32">
        <v>108.4</v>
      </c>
      <c r="BH49" s="32">
        <v>112.8</v>
      </c>
    </row>
    <row r="50" spans="1:60" ht="14.25">
      <c r="A50" s="32" t="s">
        <v>237</v>
      </c>
      <c r="B50" s="33" t="s">
        <v>236</v>
      </c>
      <c r="C50" s="32">
        <v>90.5</v>
      </c>
      <c r="D50" s="32">
        <v>93.4</v>
      </c>
      <c r="E50" s="32">
        <v>99.8</v>
      </c>
      <c r="F50" s="32">
        <v>108.5</v>
      </c>
      <c r="G50" s="32">
        <v>113.5</v>
      </c>
      <c r="H50" s="32">
        <v>118.2</v>
      </c>
      <c r="I50" s="32">
        <v>125.9</v>
      </c>
      <c r="J50" s="32">
        <v>144.3</v>
      </c>
      <c r="K50" s="32">
        <v>165.7</v>
      </c>
      <c r="L50" s="32">
        <v>184.3</v>
      </c>
      <c r="M50" s="32">
        <v>196.9</v>
      </c>
      <c r="N50" s="32">
        <v>219.9</v>
      </c>
      <c r="O50" s="32">
        <v>241.5</v>
      </c>
      <c r="P50" s="32">
        <v>267.9</v>
      </c>
      <c r="Q50" s="32">
        <v>286.9</v>
      </c>
      <c r="R50" s="32">
        <v>319.1</v>
      </c>
      <c r="S50" s="32">
        <v>373.8</v>
      </c>
      <c r="T50" s="32">
        <v>402.4</v>
      </c>
      <c r="U50" s="32">
        <v>435.8</v>
      </c>
      <c r="V50" s="32">
        <v>483.7</v>
      </c>
      <c r="W50" s="32">
        <v>531.5</v>
      </c>
      <c r="X50" s="32">
        <v>619.9</v>
      </c>
      <c r="Y50" s="32">
        <v>706.9</v>
      </c>
      <c r="Z50" s="32">
        <v>783.3</v>
      </c>
      <c r="AA50" s="32">
        <v>849.8</v>
      </c>
      <c r="AB50" s="32">
        <v>903.5</v>
      </c>
      <c r="AC50" s="32">
        <v>971.3</v>
      </c>
      <c r="AD50" s="32">
        <v>1030.6</v>
      </c>
      <c r="AE50" s="32">
        <v>1062.7</v>
      </c>
      <c r="AF50" s="32">
        <v>1119.8</v>
      </c>
      <c r="AG50" s="32">
        <v>1199.1</v>
      </c>
      <c r="AH50" s="32">
        <v>1288.5</v>
      </c>
      <c r="AI50" s="32">
        <v>1354</v>
      </c>
      <c r="AJ50" s="32">
        <v>1487</v>
      </c>
      <c r="AK50" s="32">
        <v>1542.8</v>
      </c>
      <c r="AL50" s="32">
        <v>1583</v>
      </c>
      <c r="AM50" s="32">
        <v>1658.2</v>
      </c>
      <c r="AN50" s="32">
        <v>1714.8</v>
      </c>
      <c r="AO50" s="32">
        <v>1758.5</v>
      </c>
      <c r="AP50" s="32">
        <v>1787</v>
      </c>
      <c r="AQ50" s="32">
        <v>1838.8</v>
      </c>
      <c r="AR50" s="32">
        <v>1911.7</v>
      </c>
      <c r="AS50" s="32">
        <v>2017.4</v>
      </c>
      <c r="AT50" s="32">
        <v>2141.1</v>
      </c>
      <c r="AU50" s="32">
        <v>2297.9</v>
      </c>
      <c r="AV50" s="32">
        <v>2426.6</v>
      </c>
      <c r="AW50" s="32">
        <v>2608.2</v>
      </c>
      <c r="AX50" s="32">
        <v>2764.8</v>
      </c>
      <c r="AY50" s="32">
        <v>2932.8</v>
      </c>
      <c r="AZ50" s="32">
        <v>3213.5</v>
      </c>
      <c r="BA50" s="32">
        <v>3487.2</v>
      </c>
      <c r="BB50" s="32">
        <v>3772</v>
      </c>
      <c r="BC50" s="32">
        <v>3818.3</v>
      </c>
      <c r="BD50" s="32">
        <v>3789.1</v>
      </c>
      <c r="BE50" s="32">
        <v>3782.2</v>
      </c>
      <c r="BF50" s="32">
        <v>3901.4</v>
      </c>
      <c r="BG50" s="32">
        <v>4028</v>
      </c>
      <c r="BH50" s="32">
        <v>4149.4</v>
      </c>
    </row>
    <row r="51" spans="1:60" ht="14.25">
      <c r="A51" s="32" t="s">
        <v>235</v>
      </c>
      <c r="B51" s="33" t="s">
        <v>183</v>
      </c>
      <c r="C51" s="32">
        <v>15.2</v>
      </c>
      <c r="D51" s="32">
        <v>17.7</v>
      </c>
      <c r="E51" s="32">
        <v>18.1</v>
      </c>
      <c r="F51" s="32">
        <v>19.5</v>
      </c>
      <c r="G51" s="32">
        <v>20.9</v>
      </c>
      <c r="H51" s="32">
        <v>22.3</v>
      </c>
      <c r="I51" s="32">
        <v>23.6</v>
      </c>
      <c r="J51" s="32">
        <v>25.2</v>
      </c>
      <c r="K51" s="32">
        <v>26.7</v>
      </c>
      <c r="L51" s="32">
        <v>29.2</v>
      </c>
      <c r="M51" s="32">
        <v>32.6</v>
      </c>
      <c r="N51" s="32">
        <v>39.9</v>
      </c>
      <c r="O51" s="32">
        <v>43.2</v>
      </c>
      <c r="P51" s="32">
        <v>49.1</v>
      </c>
      <c r="Q51" s="32">
        <v>59.2</v>
      </c>
      <c r="R51" s="32">
        <v>64.7</v>
      </c>
      <c r="S51" s="32">
        <v>70.5</v>
      </c>
      <c r="T51" s="32">
        <v>78.9</v>
      </c>
      <c r="U51" s="32">
        <v>86.4</v>
      </c>
      <c r="V51" s="32">
        <v>100.3</v>
      </c>
      <c r="W51" s="32">
        <v>112.7</v>
      </c>
      <c r="X51" s="32">
        <v>130.8</v>
      </c>
      <c r="Y51" s="32">
        <v>154.1</v>
      </c>
      <c r="Z51" s="32">
        <v>175.8</v>
      </c>
      <c r="AA51" s="32">
        <v>190.9</v>
      </c>
      <c r="AB51" s="32">
        <v>219.8</v>
      </c>
      <c r="AC51" s="32">
        <v>244.2</v>
      </c>
      <c r="AD51" s="32">
        <v>257.4</v>
      </c>
      <c r="AE51" s="32">
        <v>258.6</v>
      </c>
      <c r="AF51" s="32">
        <v>275.3</v>
      </c>
      <c r="AG51" s="32">
        <v>297.5</v>
      </c>
      <c r="AH51" s="32">
        <v>319.3</v>
      </c>
      <c r="AI51" s="32">
        <v>297.6</v>
      </c>
      <c r="AJ51" s="32">
        <v>346.6</v>
      </c>
      <c r="AK51" s="32">
        <v>349.8</v>
      </c>
      <c r="AL51" s="32">
        <v>358.1</v>
      </c>
      <c r="AM51" s="32">
        <v>386</v>
      </c>
      <c r="AN51" s="32">
        <v>397.9</v>
      </c>
      <c r="AO51" s="32">
        <v>403</v>
      </c>
      <c r="AP51" s="32">
        <v>403</v>
      </c>
      <c r="AQ51" s="32">
        <v>392.8</v>
      </c>
      <c r="AR51" s="32">
        <v>395.9</v>
      </c>
      <c r="AS51" s="32">
        <v>373.2</v>
      </c>
      <c r="AT51" s="32">
        <v>353.3</v>
      </c>
      <c r="AU51" s="32">
        <v>360.3</v>
      </c>
      <c r="AV51" s="32">
        <v>373.4</v>
      </c>
      <c r="AW51" s="32">
        <v>423.4</v>
      </c>
      <c r="AX51" s="32">
        <v>446.2</v>
      </c>
      <c r="AY51" s="32">
        <v>492.6</v>
      </c>
      <c r="AZ51" s="32">
        <v>479.8</v>
      </c>
      <c r="BA51" s="32">
        <v>456.5</v>
      </c>
      <c r="BB51" s="32">
        <v>488.8</v>
      </c>
      <c r="BC51" s="32">
        <v>537.7</v>
      </c>
      <c r="BD51" s="32">
        <v>533.3</v>
      </c>
      <c r="BE51" s="32">
        <v>523.1</v>
      </c>
      <c r="BF51" s="32">
        <v>544.6</v>
      </c>
      <c r="BG51" s="32">
        <v>544.1</v>
      </c>
      <c r="BH51" s="32">
        <v>581.9</v>
      </c>
    </row>
    <row r="52" spans="1:60" ht="14.25">
      <c r="A52" s="32" t="s">
        <v>234</v>
      </c>
      <c r="B52" s="32" t="s">
        <v>181</v>
      </c>
      <c r="C52" s="32">
        <v>3.8</v>
      </c>
      <c r="D52" s="32">
        <v>3.8</v>
      </c>
      <c r="E52" s="32">
        <v>4.2</v>
      </c>
      <c r="F52" s="32">
        <v>4.4</v>
      </c>
      <c r="G52" s="32">
        <v>4.6</v>
      </c>
      <c r="H52" s="32">
        <v>4.8</v>
      </c>
      <c r="I52" s="32">
        <v>5</v>
      </c>
      <c r="J52" s="32">
        <v>5</v>
      </c>
      <c r="K52" s="32">
        <v>4.7</v>
      </c>
      <c r="L52" s="32">
        <v>3.4</v>
      </c>
      <c r="M52" s="32">
        <v>3.9</v>
      </c>
      <c r="N52" s="32">
        <v>4.8</v>
      </c>
      <c r="O52" s="32">
        <v>6</v>
      </c>
      <c r="P52" s="32">
        <v>7</v>
      </c>
      <c r="Q52" s="32">
        <v>6.4</v>
      </c>
      <c r="R52" s="32">
        <v>7.3</v>
      </c>
      <c r="S52" s="32">
        <v>9.2</v>
      </c>
      <c r="T52" s="32">
        <v>10.3</v>
      </c>
      <c r="U52" s="32">
        <v>9.6</v>
      </c>
      <c r="V52" s="32">
        <v>10.1</v>
      </c>
      <c r="W52" s="32">
        <v>10.8</v>
      </c>
      <c r="X52" s="32">
        <v>12.5</v>
      </c>
      <c r="Y52" s="32">
        <v>12</v>
      </c>
      <c r="Z52" s="32">
        <v>14.1</v>
      </c>
      <c r="AA52" s="32">
        <v>13.5</v>
      </c>
      <c r="AB52" s="32">
        <v>16.4</v>
      </c>
      <c r="AC52" s="32">
        <v>19.6</v>
      </c>
      <c r="AD52" s="32">
        <v>22.9</v>
      </c>
      <c r="AE52" s="32">
        <v>19.3</v>
      </c>
      <c r="AF52" s="32">
        <v>19.4</v>
      </c>
      <c r="AG52" s="32">
        <v>19.3</v>
      </c>
      <c r="AH52" s="32">
        <v>21.1</v>
      </c>
      <c r="AI52" s="32">
        <v>-16.9</v>
      </c>
      <c r="AJ52" s="32">
        <v>28.5</v>
      </c>
      <c r="AK52" s="32">
        <v>29.3</v>
      </c>
      <c r="AL52" s="32">
        <v>28.3</v>
      </c>
      <c r="AM52" s="32">
        <v>24.5</v>
      </c>
      <c r="AN52" s="32">
        <v>29.3</v>
      </c>
      <c r="AO52" s="32">
        <v>27.5</v>
      </c>
      <c r="AP52" s="32">
        <v>28.5</v>
      </c>
      <c r="AQ52" s="32">
        <v>30.2</v>
      </c>
      <c r="AR52" s="32">
        <v>33.4</v>
      </c>
      <c r="AS52" s="32">
        <v>29.6</v>
      </c>
      <c r="AT52" s="32">
        <v>39</v>
      </c>
      <c r="AU52" s="32">
        <v>56.6</v>
      </c>
      <c r="AV52" s="32">
        <v>55.7</v>
      </c>
      <c r="AW52" s="32">
        <v>67</v>
      </c>
      <c r="AX52" s="32">
        <v>60.9</v>
      </c>
      <c r="AY52" s="32">
        <v>70.7</v>
      </c>
      <c r="AZ52" s="32">
        <v>76.2</v>
      </c>
      <c r="BA52" s="32">
        <v>87.8</v>
      </c>
      <c r="BB52" s="32">
        <v>90.5</v>
      </c>
      <c r="BC52" s="32">
        <v>98.6</v>
      </c>
      <c r="BD52" s="32">
        <v>94.5</v>
      </c>
      <c r="BE52" s="32">
        <v>91.4</v>
      </c>
      <c r="BF52" s="32">
        <v>91.2</v>
      </c>
      <c r="BG52" s="32">
        <v>91.2</v>
      </c>
      <c r="BH52" s="32">
        <v>92.6</v>
      </c>
    </row>
    <row r="53" spans="1:60" ht="14.25">
      <c r="A53" s="32" t="s">
        <v>233</v>
      </c>
      <c r="B53" s="32" t="s">
        <v>179</v>
      </c>
      <c r="C53" s="32" t="s">
        <v>3</v>
      </c>
      <c r="D53" s="32" t="s">
        <v>3</v>
      </c>
      <c r="E53" s="32" t="s">
        <v>3</v>
      </c>
      <c r="F53" s="32" t="s">
        <v>3</v>
      </c>
      <c r="G53" s="32" t="s">
        <v>3</v>
      </c>
      <c r="H53" s="32" t="s">
        <v>3</v>
      </c>
      <c r="I53" s="32" t="s">
        <v>3</v>
      </c>
      <c r="J53" s="32" t="s">
        <v>3</v>
      </c>
      <c r="K53" s="32" t="s">
        <v>3</v>
      </c>
      <c r="L53" s="32">
        <v>1.2</v>
      </c>
      <c r="M53" s="32">
        <v>1.3</v>
      </c>
      <c r="N53" s="32">
        <v>1.7</v>
      </c>
      <c r="O53" s="32">
        <v>2</v>
      </c>
      <c r="P53" s="32">
        <v>2.3</v>
      </c>
      <c r="Q53" s="32">
        <v>2.5</v>
      </c>
      <c r="R53" s="32">
        <v>2.8</v>
      </c>
      <c r="S53" s="32">
        <v>2.8</v>
      </c>
      <c r="T53" s="32">
        <v>2.9</v>
      </c>
      <c r="U53" s="32">
        <v>3.3</v>
      </c>
      <c r="V53" s="32">
        <v>3.5</v>
      </c>
      <c r="W53" s="32">
        <v>3.6</v>
      </c>
      <c r="X53" s="32">
        <v>3.9</v>
      </c>
      <c r="Y53" s="32">
        <v>4.2</v>
      </c>
      <c r="Z53" s="32">
        <v>4.4</v>
      </c>
      <c r="AA53" s="32">
        <v>5.3</v>
      </c>
      <c r="AB53" s="32">
        <v>5.2</v>
      </c>
      <c r="AC53" s="32">
        <v>6</v>
      </c>
      <c r="AD53" s="32">
        <v>6.3</v>
      </c>
      <c r="AE53" s="32">
        <v>6.9</v>
      </c>
      <c r="AF53" s="32">
        <v>8</v>
      </c>
      <c r="AG53" s="32">
        <v>8.5</v>
      </c>
      <c r="AH53" s="32">
        <v>9.3</v>
      </c>
      <c r="AI53" s="32">
        <v>10.1</v>
      </c>
      <c r="AJ53" s="32">
        <v>11.2</v>
      </c>
      <c r="AK53" s="32">
        <v>9.1</v>
      </c>
      <c r="AL53" s="32">
        <v>8.9</v>
      </c>
      <c r="AM53" s="32">
        <v>9.2</v>
      </c>
      <c r="AN53" s="32">
        <v>8.6</v>
      </c>
      <c r="AO53" s="32">
        <v>9.9</v>
      </c>
      <c r="AP53" s="32">
        <v>9</v>
      </c>
      <c r="AQ53" s="32">
        <v>10.4</v>
      </c>
      <c r="AR53" s="32">
        <v>8.8</v>
      </c>
      <c r="AS53" s="32">
        <v>12.4</v>
      </c>
      <c r="AT53" s="32">
        <v>11.6</v>
      </c>
      <c r="AU53" s="32">
        <v>11.1</v>
      </c>
      <c r="AV53" s="32">
        <v>11.6</v>
      </c>
      <c r="AW53" s="32">
        <v>11.9</v>
      </c>
      <c r="AX53" s="32">
        <v>13</v>
      </c>
      <c r="AY53" s="32">
        <v>13.7</v>
      </c>
      <c r="AZ53" s="32">
        <v>15.6</v>
      </c>
      <c r="BA53" s="32">
        <v>15.2</v>
      </c>
      <c r="BB53" s="32">
        <v>17.6</v>
      </c>
      <c r="BC53" s="32">
        <v>13.4</v>
      </c>
      <c r="BD53" s="32">
        <v>15.9</v>
      </c>
      <c r="BE53" s="32">
        <v>15.5</v>
      </c>
      <c r="BF53" s="32">
        <v>12.8</v>
      </c>
      <c r="BG53" s="32">
        <v>14.5</v>
      </c>
      <c r="BH53" s="32">
        <v>14.2</v>
      </c>
    </row>
    <row r="54" spans="1:60" ht="14.25">
      <c r="A54" s="32" t="s">
        <v>232</v>
      </c>
      <c r="B54" s="32" t="s">
        <v>231</v>
      </c>
      <c r="C54" s="32">
        <v>11.4</v>
      </c>
      <c r="D54" s="32">
        <v>13.9</v>
      </c>
      <c r="E54" s="32">
        <v>13.9</v>
      </c>
      <c r="F54" s="32">
        <v>15.1</v>
      </c>
      <c r="G54" s="32">
        <v>16.3</v>
      </c>
      <c r="H54" s="32">
        <v>17.5</v>
      </c>
      <c r="I54" s="32">
        <v>18.6</v>
      </c>
      <c r="J54" s="32">
        <v>20.3</v>
      </c>
      <c r="K54" s="32">
        <v>21.9</v>
      </c>
      <c r="L54" s="32">
        <v>24.6</v>
      </c>
      <c r="M54" s="32">
        <v>27.5</v>
      </c>
      <c r="N54" s="32">
        <v>33.3</v>
      </c>
      <c r="O54" s="32">
        <v>35.2</v>
      </c>
      <c r="P54" s="32">
        <v>37.6</v>
      </c>
      <c r="Q54" s="32">
        <v>43.3</v>
      </c>
      <c r="R54" s="32">
        <v>48</v>
      </c>
      <c r="S54" s="32">
        <v>52.5</v>
      </c>
      <c r="T54" s="32">
        <v>58.9</v>
      </c>
      <c r="U54" s="32">
        <v>65.3</v>
      </c>
      <c r="V54" s="32">
        <v>79.1</v>
      </c>
      <c r="W54" s="32">
        <v>91.5</v>
      </c>
      <c r="X54" s="32">
        <v>107.5</v>
      </c>
      <c r="Y54" s="32">
        <v>133.4</v>
      </c>
      <c r="Z54" s="32">
        <v>152.7</v>
      </c>
      <c r="AA54" s="32">
        <v>167</v>
      </c>
      <c r="AB54" s="32">
        <v>193.8</v>
      </c>
      <c r="AC54" s="32">
        <v>213.7</v>
      </c>
      <c r="AD54" s="32">
        <v>224.2</v>
      </c>
      <c r="AE54" s="32">
        <v>232.3</v>
      </c>
      <c r="AF54" s="32">
        <v>247.9</v>
      </c>
      <c r="AG54" s="32">
        <v>269.7</v>
      </c>
      <c r="AH54" s="32">
        <v>289</v>
      </c>
      <c r="AI54" s="32">
        <v>304.4</v>
      </c>
      <c r="AJ54" s="32">
        <v>306.9</v>
      </c>
      <c r="AK54" s="32">
        <v>311.4</v>
      </c>
      <c r="AL54" s="32">
        <v>320.8</v>
      </c>
      <c r="AM54" s="32">
        <v>352.3</v>
      </c>
      <c r="AN54" s="32">
        <v>360</v>
      </c>
      <c r="AO54" s="32">
        <v>365.6</v>
      </c>
      <c r="AP54" s="32">
        <v>365.6</v>
      </c>
      <c r="AQ54" s="32">
        <v>352.2</v>
      </c>
      <c r="AR54" s="32">
        <v>353.7</v>
      </c>
      <c r="AS54" s="32">
        <v>331.2</v>
      </c>
      <c r="AT54" s="32">
        <v>302.7</v>
      </c>
      <c r="AU54" s="32">
        <v>292.6</v>
      </c>
      <c r="AV54" s="32">
        <v>306.1</v>
      </c>
      <c r="AW54" s="32">
        <v>344.4</v>
      </c>
      <c r="AX54" s="32">
        <v>372.3</v>
      </c>
      <c r="AY54" s="32">
        <v>408.2</v>
      </c>
      <c r="AZ54" s="32">
        <v>388</v>
      </c>
      <c r="BA54" s="32">
        <v>353.6</v>
      </c>
      <c r="BB54" s="32">
        <v>380.6</v>
      </c>
      <c r="BC54" s="32">
        <v>425.7</v>
      </c>
      <c r="BD54" s="32">
        <v>422.9</v>
      </c>
      <c r="BE54" s="32">
        <v>416.2</v>
      </c>
      <c r="BF54" s="32">
        <v>440.6</v>
      </c>
      <c r="BG54" s="32">
        <v>438.4</v>
      </c>
      <c r="BH54" s="32">
        <v>475.1</v>
      </c>
    </row>
    <row r="55" spans="1:60" ht="14.25">
      <c r="A55" s="32" t="s">
        <v>230</v>
      </c>
      <c r="B55" s="32" t="s">
        <v>229</v>
      </c>
      <c r="C55" s="32" t="s">
        <v>3</v>
      </c>
      <c r="D55" s="32" t="s">
        <v>3</v>
      </c>
      <c r="E55" s="32" t="s">
        <v>3</v>
      </c>
      <c r="F55" s="32" t="s">
        <v>3</v>
      </c>
      <c r="G55" s="32" t="s">
        <v>3</v>
      </c>
      <c r="H55" s="32" t="s">
        <v>3</v>
      </c>
      <c r="I55" s="32" t="s">
        <v>3</v>
      </c>
      <c r="J55" s="32" t="s">
        <v>3</v>
      </c>
      <c r="K55" s="32" t="s">
        <v>3</v>
      </c>
      <c r="L55" s="32" t="s">
        <v>3</v>
      </c>
      <c r="M55" s="32" t="s">
        <v>3</v>
      </c>
      <c r="N55" s="32" t="s">
        <v>3</v>
      </c>
      <c r="O55" s="32">
        <v>0</v>
      </c>
      <c r="P55" s="32">
        <v>2.1</v>
      </c>
      <c r="Q55" s="32">
        <v>7</v>
      </c>
      <c r="R55" s="32">
        <v>6.6</v>
      </c>
      <c r="S55" s="32">
        <v>6.1</v>
      </c>
      <c r="T55" s="32">
        <v>6.9</v>
      </c>
      <c r="U55" s="32">
        <v>8.3</v>
      </c>
      <c r="V55" s="32">
        <v>7.6</v>
      </c>
      <c r="W55" s="32">
        <v>6.9</v>
      </c>
      <c r="X55" s="32">
        <v>6.8</v>
      </c>
      <c r="Y55" s="32">
        <v>4.5</v>
      </c>
      <c r="Z55" s="32">
        <v>4.6</v>
      </c>
      <c r="AA55" s="32">
        <v>5.1</v>
      </c>
      <c r="AB55" s="32">
        <v>4.4</v>
      </c>
      <c r="AC55" s="32">
        <v>4.8</v>
      </c>
      <c r="AD55" s="32">
        <v>4</v>
      </c>
      <c r="AE55" s="32">
        <v>0.1</v>
      </c>
      <c r="AF55" s="32">
        <v>0</v>
      </c>
      <c r="AG55" s="32">
        <v>0</v>
      </c>
      <c r="AH55" s="32">
        <v>-0.1</v>
      </c>
      <c r="AI55" s="32">
        <v>0.1</v>
      </c>
      <c r="AJ55" s="32">
        <v>0</v>
      </c>
      <c r="AK55" s="32">
        <v>0</v>
      </c>
      <c r="AL55" s="32">
        <v>0</v>
      </c>
      <c r="AM55" s="32">
        <v>0</v>
      </c>
      <c r="AN55" s="32">
        <v>0</v>
      </c>
      <c r="AO55" s="32">
        <v>0</v>
      </c>
      <c r="AP55" s="32">
        <v>0</v>
      </c>
      <c r="AQ55" s="32">
        <v>0</v>
      </c>
      <c r="AR55" s="32">
        <v>0</v>
      </c>
      <c r="AS55" s="32">
        <v>0</v>
      </c>
      <c r="AT55" s="32">
        <v>0</v>
      </c>
      <c r="AU55" s="32">
        <v>0</v>
      </c>
      <c r="AV55" s="32">
        <v>0</v>
      </c>
      <c r="AW55" s="32">
        <v>0</v>
      </c>
      <c r="AX55" s="32">
        <v>0</v>
      </c>
      <c r="AY55" s="32">
        <v>0</v>
      </c>
      <c r="AZ55" s="32">
        <v>0</v>
      </c>
      <c r="BA55" s="32">
        <v>0</v>
      </c>
      <c r="BB55" s="32">
        <v>0</v>
      </c>
      <c r="BC55" s="32">
        <v>0</v>
      </c>
      <c r="BD55" s="32">
        <v>0</v>
      </c>
      <c r="BE55" s="32">
        <v>0</v>
      </c>
      <c r="BF55" s="32">
        <v>0</v>
      </c>
      <c r="BG55" s="32">
        <v>0</v>
      </c>
      <c r="BH55" s="32">
        <v>0</v>
      </c>
    </row>
    <row r="56" spans="1:60" ht="14.25">
      <c r="A56" s="32" t="s">
        <v>228</v>
      </c>
      <c r="B56" s="33" t="s">
        <v>227</v>
      </c>
      <c r="C56" s="32">
        <v>44</v>
      </c>
      <c r="D56" s="32">
        <v>44.4</v>
      </c>
      <c r="E56" s="32">
        <v>45.7</v>
      </c>
      <c r="F56" s="32">
        <v>50.2</v>
      </c>
      <c r="G56" s="32">
        <v>52.1</v>
      </c>
      <c r="H56" s="32">
        <v>52.7</v>
      </c>
      <c r="I56" s="32">
        <v>55.5</v>
      </c>
      <c r="J56" s="32">
        <v>65.6</v>
      </c>
      <c r="K56" s="32">
        <v>75.8</v>
      </c>
      <c r="L56" s="32">
        <v>84.2</v>
      </c>
      <c r="M56" s="32">
        <v>85.5</v>
      </c>
      <c r="N56" s="32">
        <v>84.7</v>
      </c>
      <c r="O56" s="32">
        <v>86.1</v>
      </c>
      <c r="P56" s="32">
        <v>89.1</v>
      </c>
      <c r="Q56" s="32">
        <v>87.4</v>
      </c>
      <c r="R56" s="32">
        <v>91.8</v>
      </c>
      <c r="S56" s="32">
        <v>96.8</v>
      </c>
      <c r="T56" s="32">
        <v>98.9</v>
      </c>
      <c r="U56" s="32">
        <v>105.6</v>
      </c>
      <c r="V56" s="32">
        <v>113.8</v>
      </c>
      <c r="W56" s="32">
        <v>124</v>
      </c>
      <c r="X56" s="32">
        <v>142.3</v>
      </c>
      <c r="Y56" s="32">
        <v>163.7</v>
      </c>
      <c r="Z56" s="32">
        <v>185.3</v>
      </c>
      <c r="AA56" s="32">
        <v>199.8</v>
      </c>
      <c r="AB56" s="32">
        <v>213.9</v>
      </c>
      <c r="AC56" s="32">
        <v>230.8</v>
      </c>
      <c r="AD56" s="32">
        <v>246.1</v>
      </c>
      <c r="AE56" s="32">
        <v>259.4</v>
      </c>
      <c r="AF56" s="32">
        <v>274.4</v>
      </c>
      <c r="AG56" s="32">
        <v>283.7</v>
      </c>
      <c r="AH56" s="32">
        <v>295.7</v>
      </c>
      <c r="AI56" s="32">
        <v>311.3</v>
      </c>
      <c r="AJ56" s="32">
        <v>308.8</v>
      </c>
      <c r="AK56" s="32">
        <v>302.2</v>
      </c>
      <c r="AL56" s="32">
        <v>295.3</v>
      </c>
      <c r="AM56" s="32">
        <v>291.7</v>
      </c>
      <c r="AN56" s="32">
        <v>292.4</v>
      </c>
      <c r="AO56" s="32">
        <v>293.1</v>
      </c>
      <c r="AP56" s="32">
        <v>289</v>
      </c>
      <c r="AQ56" s="32">
        <v>301.8</v>
      </c>
      <c r="AR56" s="32">
        <v>308.8</v>
      </c>
      <c r="AS56" s="32">
        <v>325.7</v>
      </c>
      <c r="AT56" s="32">
        <v>358.9</v>
      </c>
      <c r="AU56" s="32">
        <v>409.9</v>
      </c>
      <c r="AV56" s="32">
        <v>447.5</v>
      </c>
      <c r="AW56" s="32">
        <v>476.8</v>
      </c>
      <c r="AX56" s="32">
        <v>501.4</v>
      </c>
      <c r="AY56" s="32">
        <v>527.1</v>
      </c>
      <c r="AZ56" s="32">
        <v>583.9</v>
      </c>
      <c r="BA56" s="32">
        <v>614.6</v>
      </c>
      <c r="BB56" s="32">
        <v>654.4</v>
      </c>
      <c r="BC56" s="32">
        <v>663.3</v>
      </c>
      <c r="BD56" s="32">
        <v>655.2</v>
      </c>
      <c r="BE56" s="32">
        <v>615.1</v>
      </c>
      <c r="BF56" s="32">
        <v>601.4</v>
      </c>
      <c r="BG56" s="32">
        <v>590.6</v>
      </c>
      <c r="BH56" s="32">
        <v>587.5</v>
      </c>
    </row>
    <row r="57" spans="1:60" ht="14.25">
      <c r="A57" s="32" t="s">
        <v>226</v>
      </c>
      <c r="B57" s="33" t="s">
        <v>173</v>
      </c>
      <c r="C57" s="32">
        <v>0.3</v>
      </c>
      <c r="D57" s="32">
        <v>0.3</v>
      </c>
      <c r="E57" s="32">
        <v>0.3</v>
      </c>
      <c r="F57" s="32">
        <v>0.3</v>
      </c>
      <c r="G57" s="32">
        <v>0.4</v>
      </c>
      <c r="H57" s="32">
        <v>0.4</v>
      </c>
      <c r="I57" s="32">
        <v>0.4</v>
      </c>
      <c r="J57" s="32">
        <v>0.4</v>
      </c>
      <c r="K57" s="32">
        <v>0.5</v>
      </c>
      <c r="L57" s="32">
        <v>0.5</v>
      </c>
      <c r="M57" s="32">
        <v>0.6</v>
      </c>
      <c r="N57" s="32">
        <v>0.8</v>
      </c>
      <c r="O57" s="32">
        <v>1.1</v>
      </c>
      <c r="P57" s="32">
        <v>1.5</v>
      </c>
      <c r="Q57" s="32">
        <v>1.8</v>
      </c>
      <c r="R57" s="32">
        <v>2.2</v>
      </c>
      <c r="S57" s="32">
        <v>2.5</v>
      </c>
      <c r="T57" s="32">
        <v>2.7</v>
      </c>
      <c r="U57" s="32">
        <v>2.8</v>
      </c>
      <c r="V57" s="32">
        <v>2.8</v>
      </c>
      <c r="W57" s="32">
        <v>3.1</v>
      </c>
      <c r="X57" s="32">
        <v>3.4</v>
      </c>
      <c r="Y57" s="32">
        <v>3.4</v>
      </c>
      <c r="Z57" s="32">
        <v>3.4</v>
      </c>
      <c r="AA57" s="32">
        <v>3.8</v>
      </c>
      <c r="AB57" s="32">
        <v>4.2</v>
      </c>
      <c r="AC57" s="32">
        <v>4.6</v>
      </c>
      <c r="AD57" s="32">
        <v>5.1</v>
      </c>
      <c r="AE57" s="32">
        <v>5.6</v>
      </c>
      <c r="AF57" s="32">
        <v>6.6</v>
      </c>
      <c r="AG57" s="32">
        <v>7.4</v>
      </c>
      <c r="AH57" s="32">
        <v>8</v>
      </c>
      <c r="AI57" s="32">
        <v>9.4</v>
      </c>
      <c r="AJ57" s="32">
        <v>10.8</v>
      </c>
      <c r="AK57" s="32">
        <v>12.8</v>
      </c>
      <c r="AL57" s="32">
        <v>13.6</v>
      </c>
      <c r="AM57" s="32">
        <v>14.6</v>
      </c>
      <c r="AN57" s="32">
        <v>15.9</v>
      </c>
      <c r="AO57" s="32">
        <v>17.2</v>
      </c>
      <c r="AP57" s="32">
        <v>18.8</v>
      </c>
      <c r="AQ57" s="32">
        <v>20.9</v>
      </c>
      <c r="AR57" s="32">
        <v>24.4</v>
      </c>
      <c r="AS57" s="32">
        <v>27</v>
      </c>
      <c r="AT57" s="32">
        <v>29.5</v>
      </c>
      <c r="AU57" s="32">
        <v>31.7</v>
      </c>
      <c r="AV57" s="32">
        <v>35.5</v>
      </c>
      <c r="AW57" s="32">
        <v>38.9</v>
      </c>
      <c r="AX57" s="32">
        <v>41.6</v>
      </c>
      <c r="AY57" s="32">
        <v>43</v>
      </c>
      <c r="AZ57" s="32">
        <v>48.6</v>
      </c>
      <c r="BA57" s="32">
        <v>52.9</v>
      </c>
      <c r="BB57" s="32">
        <v>54.9</v>
      </c>
      <c r="BC57" s="32">
        <v>55.9</v>
      </c>
      <c r="BD57" s="32">
        <v>61.9</v>
      </c>
      <c r="BE57" s="32">
        <v>58.1</v>
      </c>
      <c r="BF57" s="32">
        <v>59.7</v>
      </c>
      <c r="BG57" s="32">
        <v>59.9</v>
      </c>
      <c r="BH57" s="32">
        <v>61.5</v>
      </c>
    </row>
    <row r="58" spans="1:60" ht="14.25">
      <c r="A58" s="32" t="s">
        <v>225</v>
      </c>
      <c r="B58" s="32" t="s">
        <v>171</v>
      </c>
      <c r="C58" s="32">
        <v>0.2</v>
      </c>
      <c r="D58" s="32">
        <v>0.2</v>
      </c>
      <c r="E58" s="32">
        <v>0.2</v>
      </c>
      <c r="F58" s="32">
        <v>0.2</v>
      </c>
      <c r="G58" s="32">
        <v>0.2</v>
      </c>
      <c r="H58" s="32">
        <v>0.2</v>
      </c>
      <c r="I58" s="32">
        <v>0.2</v>
      </c>
      <c r="J58" s="32">
        <v>0.3</v>
      </c>
      <c r="K58" s="32">
        <v>0.2</v>
      </c>
      <c r="L58" s="32">
        <v>0.3</v>
      </c>
      <c r="M58" s="32">
        <v>0.3</v>
      </c>
      <c r="N58" s="32">
        <v>0.5</v>
      </c>
      <c r="O58" s="32">
        <v>0.7</v>
      </c>
      <c r="P58" s="32">
        <v>1</v>
      </c>
      <c r="Q58" s="32">
        <v>1.2</v>
      </c>
      <c r="R58" s="32">
        <v>1.2</v>
      </c>
      <c r="S58" s="32">
        <v>1.4</v>
      </c>
      <c r="T58" s="32">
        <v>1.4</v>
      </c>
      <c r="U58" s="32">
        <v>1.4</v>
      </c>
      <c r="V58" s="32">
        <v>1.5</v>
      </c>
      <c r="W58" s="32">
        <v>1.5</v>
      </c>
      <c r="X58" s="32">
        <v>1.6</v>
      </c>
      <c r="Y58" s="32">
        <v>1.6</v>
      </c>
      <c r="Z58" s="32">
        <v>1.5</v>
      </c>
      <c r="AA58" s="32">
        <v>1.9</v>
      </c>
      <c r="AB58" s="32">
        <v>2.1</v>
      </c>
      <c r="AC58" s="32">
        <v>2.4</v>
      </c>
      <c r="AD58" s="32">
        <v>2.4</v>
      </c>
      <c r="AE58" s="32">
        <v>2.7</v>
      </c>
      <c r="AF58" s="32">
        <v>3.3</v>
      </c>
      <c r="AG58" s="32">
        <v>3.5</v>
      </c>
      <c r="AH58" s="32">
        <v>3.7</v>
      </c>
      <c r="AI58" s="32">
        <v>4.4</v>
      </c>
      <c r="AJ58" s="32">
        <v>5.1</v>
      </c>
      <c r="AK58" s="32">
        <v>7.3</v>
      </c>
      <c r="AL58" s="32">
        <v>7.1</v>
      </c>
      <c r="AM58" s="32">
        <v>6.6</v>
      </c>
      <c r="AN58" s="32">
        <v>7.8</v>
      </c>
      <c r="AO58" s="32">
        <v>10</v>
      </c>
      <c r="AP58" s="32">
        <v>11.6</v>
      </c>
      <c r="AQ58" s="32">
        <v>12.4</v>
      </c>
      <c r="AR58" s="32">
        <v>14.6</v>
      </c>
      <c r="AS58" s="32">
        <v>15.6</v>
      </c>
      <c r="AT58" s="32">
        <v>16.6</v>
      </c>
      <c r="AU58" s="32">
        <v>19.7</v>
      </c>
      <c r="AV58" s="32">
        <v>23.3</v>
      </c>
      <c r="AW58" s="32">
        <v>26.1</v>
      </c>
      <c r="AX58" s="32">
        <v>27.6</v>
      </c>
      <c r="AY58" s="32">
        <v>28.9</v>
      </c>
      <c r="AZ58" s="32">
        <v>33.5</v>
      </c>
      <c r="BA58" s="32">
        <v>36.5</v>
      </c>
      <c r="BB58" s="32">
        <v>37.8</v>
      </c>
      <c r="BC58" s="32">
        <v>39.1</v>
      </c>
      <c r="BD58" s="32">
        <v>44.5</v>
      </c>
      <c r="BE58" s="32">
        <v>42.8</v>
      </c>
      <c r="BF58" s="32">
        <v>43.6</v>
      </c>
      <c r="BG58" s="32">
        <v>43.1</v>
      </c>
      <c r="BH58" s="32">
        <v>45</v>
      </c>
    </row>
    <row r="59" spans="1:60" ht="14.25">
      <c r="A59" s="32" t="s">
        <v>224</v>
      </c>
      <c r="B59" s="32" t="s">
        <v>169</v>
      </c>
      <c r="C59" s="32" t="s">
        <v>3</v>
      </c>
      <c r="D59" s="32" t="s">
        <v>3</v>
      </c>
      <c r="E59" s="32" t="s">
        <v>3</v>
      </c>
      <c r="F59" s="32" t="s">
        <v>3</v>
      </c>
      <c r="G59" s="32" t="s">
        <v>3</v>
      </c>
      <c r="H59" s="32" t="s">
        <v>3</v>
      </c>
      <c r="I59" s="32" t="s">
        <v>3</v>
      </c>
      <c r="J59" s="32" t="s">
        <v>3</v>
      </c>
      <c r="K59" s="32" t="s">
        <v>3</v>
      </c>
      <c r="L59" s="32" t="s">
        <v>3</v>
      </c>
      <c r="M59" s="32" t="s">
        <v>3</v>
      </c>
      <c r="N59" s="32" t="s">
        <v>3</v>
      </c>
      <c r="O59" s="32" t="s">
        <v>3</v>
      </c>
      <c r="P59" s="32" t="s">
        <v>3</v>
      </c>
      <c r="Q59" s="32" t="s">
        <v>3</v>
      </c>
      <c r="R59" s="32" t="s">
        <v>3</v>
      </c>
      <c r="S59" s="32">
        <v>0</v>
      </c>
      <c r="T59" s="32">
        <v>0</v>
      </c>
      <c r="U59" s="32">
        <v>0</v>
      </c>
      <c r="V59" s="32">
        <v>0</v>
      </c>
      <c r="W59" s="32">
        <v>0</v>
      </c>
      <c r="X59" s="32">
        <v>0</v>
      </c>
      <c r="Y59" s="32">
        <v>0</v>
      </c>
      <c r="Z59" s="32">
        <v>0</v>
      </c>
      <c r="AA59" s="32">
        <v>0</v>
      </c>
      <c r="AB59" s="32">
        <v>0</v>
      </c>
      <c r="AC59" s="32">
        <v>0</v>
      </c>
      <c r="AD59" s="32">
        <v>0</v>
      </c>
      <c r="AE59" s="32">
        <v>0</v>
      </c>
      <c r="AF59" s="32">
        <v>0</v>
      </c>
      <c r="AG59" s="32">
        <v>0</v>
      </c>
      <c r="AH59" s="32">
        <v>0</v>
      </c>
      <c r="AI59" s="32">
        <v>0.1</v>
      </c>
      <c r="AJ59" s="32">
        <v>0</v>
      </c>
      <c r="AK59" s="32">
        <v>0</v>
      </c>
      <c r="AL59" s="32">
        <v>0</v>
      </c>
      <c r="AM59" s="32">
        <v>0.1</v>
      </c>
      <c r="AN59" s="32">
        <v>0.1</v>
      </c>
      <c r="AO59" s="32">
        <v>0.1</v>
      </c>
      <c r="AP59" s="32">
        <v>0.1</v>
      </c>
      <c r="AQ59" s="32">
        <v>0</v>
      </c>
      <c r="AR59" s="32">
        <v>0.1</v>
      </c>
      <c r="AS59" s="32">
        <v>0.2</v>
      </c>
      <c r="AT59" s="32">
        <v>0.4</v>
      </c>
      <c r="AU59" s="32">
        <v>0.7</v>
      </c>
      <c r="AV59" s="32">
        <v>0.2</v>
      </c>
      <c r="AW59" s="32">
        <v>0.2</v>
      </c>
      <c r="AX59" s="32">
        <v>0.7</v>
      </c>
      <c r="AY59" s="32">
        <v>0.5</v>
      </c>
      <c r="AZ59" s="32">
        <v>0.7</v>
      </c>
      <c r="BA59" s="32">
        <v>1.1</v>
      </c>
      <c r="BB59" s="32">
        <v>1</v>
      </c>
      <c r="BC59" s="32">
        <v>1</v>
      </c>
      <c r="BD59" s="32">
        <v>0.9</v>
      </c>
      <c r="BE59" s="32">
        <v>0.8</v>
      </c>
      <c r="BF59" s="32">
        <v>0.8</v>
      </c>
      <c r="BG59" s="32">
        <v>0.8</v>
      </c>
      <c r="BH59" s="32">
        <v>0.7</v>
      </c>
    </row>
    <row r="60" spans="1:60" ht="14.25">
      <c r="A60" s="32" t="s">
        <v>223</v>
      </c>
      <c r="B60" s="32" t="s">
        <v>167</v>
      </c>
      <c r="C60" s="32">
        <v>0.1</v>
      </c>
      <c r="D60" s="32">
        <v>0.1</v>
      </c>
      <c r="E60" s="32">
        <v>0.1</v>
      </c>
      <c r="F60" s="32">
        <v>0.1</v>
      </c>
      <c r="G60" s="32">
        <v>0.1</v>
      </c>
      <c r="H60" s="32">
        <v>0.1</v>
      </c>
      <c r="I60" s="32">
        <v>0.1</v>
      </c>
      <c r="J60" s="32">
        <v>0.2</v>
      </c>
      <c r="K60" s="32">
        <v>0.1</v>
      </c>
      <c r="L60" s="32">
        <v>0.2</v>
      </c>
      <c r="M60" s="32">
        <v>0.2</v>
      </c>
      <c r="N60" s="32">
        <v>0.2</v>
      </c>
      <c r="O60" s="32">
        <v>0.3</v>
      </c>
      <c r="P60" s="32">
        <v>0.3</v>
      </c>
      <c r="Q60" s="32">
        <v>0.3</v>
      </c>
      <c r="R60" s="32">
        <v>0.4</v>
      </c>
      <c r="S60" s="32">
        <v>0.5</v>
      </c>
      <c r="T60" s="32">
        <v>0.7</v>
      </c>
      <c r="U60" s="32">
        <v>0.7</v>
      </c>
      <c r="V60" s="32">
        <v>0.8</v>
      </c>
      <c r="W60" s="32">
        <v>1</v>
      </c>
      <c r="X60" s="32">
        <v>1.2</v>
      </c>
      <c r="Y60" s="32">
        <v>1.3</v>
      </c>
      <c r="Z60" s="32">
        <v>1.3</v>
      </c>
      <c r="AA60" s="32">
        <v>1.4</v>
      </c>
      <c r="AB60" s="32">
        <v>1.6</v>
      </c>
      <c r="AC60" s="32">
        <v>1.8</v>
      </c>
      <c r="AD60" s="32">
        <v>1.9</v>
      </c>
      <c r="AE60" s="32">
        <v>2.2</v>
      </c>
      <c r="AF60" s="32">
        <v>2.3</v>
      </c>
      <c r="AG60" s="32">
        <v>2.7</v>
      </c>
      <c r="AH60" s="32">
        <v>3.1</v>
      </c>
      <c r="AI60" s="32">
        <v>3.8</v>
      </c>
      <c r="AJ60" s="32">
        <v>4.2</v>
      </c>
      <c r="AK60" s="32">
        <v>4.3</v>
      </c>
      <c r="AL60" s="32">
        <v>4</v>
      </c>
      <c r="AM60" s="32">
        <v>5.1</v>
      </c>
      <c r="AN60" s="32">
        <v>5.1</v>
      </c>
      <c r="AO60" s="32">
        <v>5.4</v>
      </c>
      <c r="AP60" s="32">
        <v>5.7</v>
      </c>
      <c r="AQ60" s="32">
        <v>6.4</v>
      </c>
      <c r="AR60" s="32">
        <v>6.6</v>
      </c>
      <c r="AS60" s="32">
        <v>7.3</v>
      </c>
      <c r="AT60" s="32">
        <v>8.4</v>
      </c>
      <c r="AU60" s="32">
        <v>6.6</v>
      </c>
      <c r="AV60" s="32">
        <v>6.6</v>
      </c>
      <c r="AW60" s="32">
        <v>7.1</v>
      </c>
      <c r="AX60" s="32">
        <v>7.4</v>
      </c>
      <c r="AY60" s="32">
        <v>7.8</v>
      </c>
      <c r="AZ60" s="32">
        <v>8</v>
      </c>
      <c r="BA60" s="32">
        <v>8.7</v>
      </c>
      <c r="BB60" s="32">
        <v>9.3</v>
      </c>
      <c r="BC60" s="32">
        <v>9.1</v>
      </c>
      <c r="BD60" s="32">
        <v>9.3</v>
      </c>
      <c r="BE60" s="32">
        <v>7.3</v>
      </c>
      <c r="BF60" s="32">
        <v>7.4</v>
      </c>
      <c r="BG60" s="32">
        <v>8</v>
      </c>
      <c r="BH60" s="32">
        <v>7.9</v>
      </c>
    </row>
    <row r="61" spans="1:60" ht="14.25">
      <c r="A61" s="32" t="s">
        <v>222</v>
      </c>
      <c r="B61" s="32" t="s">
        <v>165</v>
      </c>
      <c r="C61" s="32">
        <v>0</v>
      </c>
      <c r="D61" s="32">
        <v>0</v>
      </c>
      <c r="E61" s="32">
        <v>0</v>
      </c>
      <c r="F61" s="32">
        <v>0</v>
      </c>
      <c r="G61" s="32">
        <v>0</v>
      </c>
      <c r="H61" s="32">
        <v>0</v>
      </c>
      <c r="I61" s="32">
        <v>0</v>
      </c>
      <c r="J61" s="32">
        <v>0</v>
      </c>
      <c r="K61" s="32">
        <v>0.1</v>
      </c>
      <c r="L61" s="32">
        <v>0.1</v>
      </c>
      <c r="M61" s="32">
        <v>0.1</v>
      </c>
      <c r="N61" s="32">
        <v>0.1</v>
      </c>
      <c r="O61" s="32">
        <v>0.2</v>
      </c>
      <c r="P61" s="32">
        <v>0.3</v>
      </c>
      <c r="Q61" s="32">
        <v>0.3</v>
      </c>
      <c r="R61" s="32">
        <v>0.5</v>
      </c>
      <c r="S61" s="32">
        <v>0.6</v>
      </c>
      <c r="T61" s="32">
        <v>0.6</v>
      </c>
      <c r="U61" s="32">
        <v>0.6</v>
      </c>
      <c r="V61" s="32">
        <v>0.5</v>
      </c>
      <c r="W61" s="32">
        <v>0.5</v>
      </c>
      <c r="X61" s="32">
        <v>0.5</v>
      </c>
      <c r="Y61" s="32">
        <v>0.5</v>
      </c>
      <c r="Z61" s="32">
        <v>0.5</v>
      </c>
      <c r="AA61" s="32">
        <v>0.5</v>
      </c>
      <c r="AB61" s="32">
        <v>0.5</v>
      </c>
      <c r="AC61" s="32">
        <v>0.5</v>
      </c>
      <c r="AD61" s="32">
        <v>0.7</v>
      </c>
      <c r="AE61" s="32">
        <v>0.7</v>
      </c>
      <c r="AF61" s="32">
        <v>0.9</v>
      </c>
      <c r="AG61" s="32">
        <v>1.1</v>
      </c>
      <c r="AH61" s="32">
        <v>1.1</v>
      </c>
      <c r="AI61" s="32">
        <v>1.2</v>
      </c>
      <c r="AJ61" s="32">
        <v>1.5</v>
      </c>
      <c r="AK61" s="32">
        <v>1.2</v>
      </c>
      <c r="AL61" s="32">
        <v>2.5</v>
      </c>
      <c r="AM61" s="32">
        <v>2.9</v>
      </c>
      <c r="AN61" s="32">
        <v>2.9</v>
      </c>
      <c r="AO61" s="32">
        <v>1.6</v>
      </c>
      <c r="AP61" s="32">
        <v>1.4</v>
      </c>
      <c r="AQ61" s="32">
        <v>2.2</v>
      </c>
      <c r="AR61" s="32">
        <v>3.1</v>
      </c>
      <c r="AS61" s="32">
        <v>4</v>
      </c>
      <c r="AT61" s="32">
        <v>4.2</v>
      </c>
      <c r="AU61" s="32">
        <v>4.7</v>
      </c>
      <c r="AV61" s="32">
        <v>5.2</v>
      </c>
      <c r="AW61" s="32">
        <v>5.5</v>
      </c>
      <c r="AX61" s="32">
        <v>5.8</v>
      </c>
      <c r="AY61" s="32">
        <v>5.8</v>
      </c>
      <c r="AZ61" s="32">
        <v>6.4</v>
      </c>
      <c r="BA61" s="32">
        <v>6.7</v>
      </c>
      <c r="BB61" s="32">
        <v>6.9</v>
      </c>
      <c r="BC61" s="32">
        <v>6.7</v>
      </c>
      <c r="BD61" s="32">
        <v>7.2</v>
      </c>
      <c r="BE61" s="32">
        <v>7.1</v>
      </c>
      <c r="BF61" s="32">
        <v>7.8</v>
      </c>
      <c r="BG61" s="32">
        <v>8.1</v>
      </c>
      <c r="BH61" s="32">
        <v>7.9</v>
      </c>
    </row>
    <row r="62" spans="1:60" ht="14.25">
      <c r="A62" s="32" t="s">
        <v>221</v>
      </c>
      <c r="B62" s="33" t="s">
        <v>163</v>
      </c>
      <c r="C62" s="32">
        <v>7.1</v>
      </c>
      <c r="D62" s="32">
        <v>5.4</v>
      </c>
      <c r="E62" s="32">
        <v>6.1</v>
      </c>
      <c r="F62" s="32">
        <v>7.8</v>
      </c>
      <c r="G62" s="32">
        <v>7.6</v>
      </c>
      <c r="H62" s="32">
        <v>9</v>
      </c>
      <c r="I62" s="32">
        <v>9.8</v>
      </c>
      <c r="J62" s="32">
        <v>10.4</v>
      </c>
      <c r="K62" s="32">
        <v>11.7</v>
      </c>
      <c r="L62" s="32">
        <v>13.8</v>
      </c>
      <c r="M62" s="32">
        <v>15.7</v>
      </c>
      <c r="N62" s="32">
        <v>16.4</v>
      </c>
      <c r="O62" s="32">
        <v>18.4</v>
      </c>
      <c r="P62" s="32">
        <v>22.2</v>
      </c>
      <c r="Q62" s="32">
        <v>21.1</v>
      </c>
      <c r="R62" s="32">
        <v>20</v>
      </c>
      <c r="S62" s="32">
        <v>26.3</v>
      </c>
      <c r="T62" s="32">
        <v>28.5</v>
      </c>
      <c r="U62" s="32">
        <v>33.7</v>
      </c>
      <c r="V62" s="32">
        <v>43.7</v>
      </c>
      <c r="W62" s="32">
        <v>41.9</v>
      </c>
      <c r="X62" s="32">
        <v>46.1</v>
      </c>
      <c r="Y62" s="32">
        <v>50.5</v>
      </c>
      <c r="Z62" s="32">
        <v>49.6</v>
      </c>
      <c r="AA62" s="32">
        <v>59.7</v>
      </c>
      <c r="AB62" s="32">
        <v>56.1</v>
      </c>
      <c r="AC62" s="32">
        <v>60.1</v>
      </c>
      <c r="AD62" s="32">
        <v>67.1</v>
      </c>
      <c r="AE62" s="32">
        <v>68.4</v>
      </c>
      <c r="AF62" s="32">
        <v>61.2</v>
      </c>
      <c r="AG62" s="32">
        <v>64.4</v>
      </c>
      <c r="AH62" s="32">
        <v>67.4</v>
      </c>
      <c r="AI62" s="32">
        <v>67.8</v>
      </c>
      <c r="AJ62" s="32">
        <v>73.6</v>
      </c>
      <c r="AK62" s="32">
        <v>79.2</v>
      </c>
      <c r="AL62" s="32">
        <v>77.2</v>
      </c>
      <c r="AM62" s="32">
        <v>77.2</v>
      </c>
      <c r="AN62" s="32">
        <v>76.7</v>
      </c>
      <c r="AO62" s="32">
        <v>80.7</v>
      </c>
      <c r="AP62" s="32">
        <v>84.4</v>
      </c>
      <c r="AQ62" s="32">
        <v>96.9</v>
      </c>
      <c r="AR62" s="32">
        <v>104.4</v>
      </c>
      <c r="AS62" s="32">
        <v>111.9</v>
      </c>
      <c r="AT62" s="32">
        <v>107.1</v>
      </c>
      <c r="AU62" s="32">
        <v>119.1</v>
      </c>
      <c r="AV62" s="32">
        <v>119.2</v>
      </c>
      <c r="AW62" s="32">
        <v>131.8</v>
      </c>
      <c r="AX62" s="32">
        <v>128.2</v>
      </c>
      <c r="AY62" s="32">
        <v>128.4</v>
      </c>
      <c r="AZ62" s="32">
        <v>137.7</v>
      </c>
      <c r="BA62" s="32">
        <v>152</v>
      </c>
      <c r="BB62" s="32">
        <v>165.8</v>
      </c>
      <c r="BC62" s="32">
        <v>155</v>
      </c>
      <c r="BD62" s="32">
        <v>154.9</v>
      </c>
      <c r="BE62" s="32">
        <v>148</v>
      </c>
      <c r="BF62" s="32">
        <v>143.5</v>
      </c>
      <c r="BG62" s="32">
        <v>147.1</v>
      </c>
      <c r="BH62" s="32">
        <v>147.4</v>
      </c>
    </row>
    <row r="63" spans="1:60" ht="14.25">
      <c r="A63" s="32" t="s">
        <v>220</v>
      </c>
      <c r="B63" s="32" t="s">
        <v>161</v>
      </c>
      <c r="C63" s="32">
        <v>1.3</v>
      </c>
      <c r="D63" s="32">
        <v>1.3</v>
      </c>
      <c r="E63" s="32">
        <v>1.5</v>
      </c>
      <c r="F63" s="32">
        <v>1.6</v>
      </c>
      <c r="G63" s="32">
        <v>1.6</v>
      </c>
      <c r="H63" s="32">
        <v>1.7</v>
      </c>
      <c r="I63" s="32">
        <v>1.7</v>
      </c>
      <c r="J63" s="32">
        <v>1.9</v>
      </c>
      <c r="K63" s="32">
        <v>2.1</v>
      </c>
      <c r="L63" s="32">
        <v>2.1</v>
      </c>
      <c r="M63" s="32">
        <v>2.3</v>
      </c>
      <c r="N63" s="32">
        <v>2.7</v>
      </c>
      <c r="O63" s="32">
        <v>3.1</v>
      </c>
      <c r="P63" s="32">
        <v>3.5</v>
      </c>
      <c r="Q63" s="32">
        <v>3.8</v>
      </c>
      <c r="R63" s="32">
        <v>4.3</v>
      </c>
      <c r="S63" s="32">
        <v>5.3</v>
      </c>
      <c r="T63" s="32">
        <v>5.7</v>
      </c>
      <c r="U63" s="32">
        <v>6.6</v>
      </c>
      <c r="V63" s="32">
        <v>7.1</v>
      </c>
      <c r="W63" s="32">
        <v>7.9</v>
      </c>
      <c r="X63" s="32">
        <v>9</v>
      </c>
      <c r="Y63" s="32">
        <v>9</v>
      </c>
      <c r="Z63" s="32">
        <v>9.3</v>
      </c>
      <c r="AA63" s="32">
        <v>10.2</v>
      </c>
      <c r="AB63" s="32">
        <v>10.8</v>
      </c>
      <c r="AC63" s="32">
        <v>11</v>
      </c>
      <c r="AD63" s="32">
        <v>10.3</v>
      </c>
      <c r="AE63" s="32">
        <v>10.5</v>
      </c>
      <c r="AF63" s="32">
        <v>11.4</v>
      </c>
      <c r="AG63" s="32">
        <v>11.7</v>
      </c>
      <c r="AH63" s="32">
        <v>12.2</v>
      </c>
      <c r="AI63" s="32">
        <v>13.3</v>
      </c>
      <c r="AJ63" s="32">
        <v>14.4</v>
      </c>
      <c r="AK63" s="32">
        <v>14.8</v>
      </c>
      <c r="AL63" s="32">
        <v>16.1</v>
      </c>
      <c r="AM63" s="32">
        <v>15.1</v>
      </c>
      <c r="AN63" s="32">
        <v>15.3</v>
      </c>
      <c r="AO63" s="32">
        <v>16.7</v>
      </c>
      <c r="AP63" s="32">
        <v>16.8</v>
      </c>
      <c r="AQ63" s="32">
        <v>16.7</v>
      </c>
      <c r="AR63" s="32">
        <v>17.5</v>
      </c>
      <c r="AS63" s="32">
        <v>24.3</v>
      </c>
      <c r="AT63" s="32">
        <v>23.5</v>
      </c>
      <c r="AU63" s="32">
        <v>29</v>
      </c>
      <c r="AV63" s="32">
        <v>27.2</v>
      </c>
      <c r="AW63" s="32">
        <v>28.5</v>
      </c>
      <c r="AX63" s="32">
        <v>29.9</v>
      </c>
      <c r="AY63" s="32">
        <v>29.6</v>
      </c>
      <c r="AZ63" s="32">
        <v>32.8</v>
      </c>
      <c r="BA63" s="32">
        <v>34.5</v>
      </c>
      <c r="BB63" s="32">
        <v>37</v>
      </c>
      <c r="BC63" s="32">
        <v>35.8</v>
      </c>
      <c r="BD63" s="32">
        <v>36.2</v>
      </c>
      <c r="BE63" s="32">
        <v>34.2</v>
      </c>
      <c r="BF63" s="32">
        <v>34.3</v>
      </c>
      <c r="BG63" s="32">
        <v>35.3</v>
      </c>
      <c r="BH63" s="32">
        <v>35.1</v>
      </c>
    </row>
    <row r="64" spans="1:60" ht="14.25">
      <c r="A64" s="32" t="s">
        <v>219</v>
      </c>
      <c r="B64" s="32" t="s">
        <v>159</v>
      </c>
      <c r="C64" s="32">
        <v>0.1</v>
      </c>
      <c r="D64" s="32">
        <v>0.1</v>
      </c>
      <c r="E64" s="32">
        <v>0.1</v>
      </c>
      <c r="F64" s="32">
        <v>0.1</v>
      </c>
      <c r="G64" s="32">
        <v>0.1</v>
      </c>
      <c r="H64" s="32">
        <v>0.1</v>
      </c>
      <c r="I64" s="32">
        <v>0.1</v>
      </c>
      <c r="J64" s="32">
        <v>0.1</v>
      </c>
      <c r="K64" s="32">
        <v>0.1</v>
      </c>
      <c r="L64" s="32">
        <v>0.1</v>
      </c>
      <c r="M64" s="32">
        <v>0.1</v>
      </c>
      <c r="N64" s="32">
        <v>0.1</v>
      </c>
      <c r="O64" s="32">
        <v>0.1</v>
      </c>
      <c r="P64" s="32">
        <v>0.2</v>
      </c>
      <c r="Q64" s="32">
        <v>0.2</v>
      </c>
      <c r="R64" s="32">
        <v>0.2</v>
      </c>
      <c r="S64" s="32">
        <v>0.3</v>
      </c>
      <c r="T64" s="32">
        <v>0.3</v>
      </c>
      <c r="U64" s="32">
        <v>0.3</v>
      </c>
      <c r="V64" s="32">
        <v>0.3</v>
      </c>
      <c r="W64" s="32">
        <v>0.3</v>
      </c>
      <c r="X64" s="32">
        <v>0.3</v>
      </c>
      <c r="Y64" s="32">
        <v>0.3</v>
      </c>
      <c r="Z64" s="32">
        <v>0.3</v>
      </c>
      <c r="AA64" s="32">
        <v>0.2</v>
      </c>
      <c r="AB64" s="32">
        <v>0.3</v>
      </c>
      <c r="AC64" s="32">
        <v>0.3</v>
      </c>
      <c r="AD64" s="32">
        <v>0.3</v>
      </c>
      <c r="AE64" s="32">
        <v>0.3</v>
      </c>
      <c r="AF64" s="32">
        <v>0.3</v>
      </c>
      <c r="AG64" s="32">
        <v>0.3</v>
      </c>
      <c r="AH64" s="32">
        <v>0.4</v>
      </c>
      <c r="AI64" s="32">
        <v>0.4</v>
      </c>
      <c r="AJ64" s="32">
        <v>0.5</v>
      </c>
      <c r="AK64" s="32">
        <v>0.7</v>
      </c>
      <c r="AL64" s="32">
        <v>1.5</v>
      </c>
      <c r="AM64" s="32">
        <v>1.1</v>
      </c>
      <c r="AN64" s="32">
        <v>1</v>
      </c>
      <c r="AO64" s="32">
        <v>0.7</v>
      </c>
      <c r="AP64" s="32">
        <v>0.7</v>
      </c>
      <c r="AQ64" s="32">
        <v>0.7</v>
      </c>
      <c r="AR64" s="32">
        <v>0.6</v>
      </c>
      <c r="AS64" s="32">
        <v>0.7</v>
      </c>
      <c r="AT64" s="32">
        <v>0.7</v>
      </c>
      <c r="AU64" s="32">
        <v>0.8</v>
      </c>
      <c r="AV64" s="32">
        <v>0.8</v>
      </c>
      <c r="AW64" s="32">
        <v>1.3</v>
      </c>
      <c r="AX64" s="32">
        <v>1.3</v>
      </c>
      <c r="AY64" s="32">
        <v>1.3</v>
      </c>
      <c r="AZ64" s="32">
        <v>1.3</v>
      </c>
      <c r="BA64" s="32">
        <v>1.3</v>
      </c>
      <c r="BB64" s="32">
        <v>1.3</v>
      </c>
      <c r="BC64" s="32">
        <v>1.7</v>
      </c>
      <c r="BD64" s="32">
        <v>1.3</v>
      </c>
      <c r="BE64" s="32">
        <v>1.1</v>
      </c>
      <c r="BF64" s="32">
        <v>1.8</v>
      </c>
      <c r="BG64" s="32">
        <v>2</v>
      </c>
      <c r="BH64" s="32">
        <v>2.1</v>
      </c>
    </row>
    <row r="65" spans="1:60" ht="14.25">
      <c r="A65" s="32" t="s">
        <v>218</v>
      </c>
      <c r="B65" s="32" t="s">
        <v>217</v>
      </c>
      <c r="C65" s="32">
        <v>0.5</v>
      </c>
      <c r="D65" s="32">
        <v>0.5</v>
      </c>
      <c r="E65" s="32">
        <v>0.7</v>
      </c>
      <c r="F65" s="32">
        <v>0.7</v>
      </c>
      <c r="G65" s="32">
        <v>0.7</v>
      </c>
      <c r="H65" s="32">
        <v>0.8</v>
      </c>
      <c r="I65" s="32">
        <v>0.7</v>
      </c>
      <c r="J65" s="32">
        <v>0.8</v>
      </c>
      <c r="K65" s="32">
        <v>0.9</v>
      </c>
      <c r="L65" s="32">
        <v>0.9</v>
      </c>
      <c r="M65" s="32">
        <v>1</v>
      </c>
      <c r="N65" s="32">
        <v>1.3</v>
      </c>
      <c r="O65" s="32">
        <v>1.5</v>
      </c>
      <c r="P65" s="32">
        <v>1.5</v>
      </c>
      <c r="Q65" s="32">
        <v>1.6</v>
      </c>
      <c r="R65" s="32">
        <v>1.8</v>
      </c>
      <c r="S65" s="32">
        <v>1.9</v>
      </c>
      <c r="T65" s="32">
        <v>2</v>
      </c>
      <c r="U65" s="32">
        <v>2.2</v>
      </c>
      <c r="V65" s="32">
        <v>2.3</v>
      </c>
      <c r="W65" s="32">
        <v>2.4</v>
      </c>
      <c r="X65" s="32">
        <v>2.6</v>
      </c>
      <c r="Y65" s="32">
        <v>2.7</v>
      </c>
      <c r="Z65" s="32">
        <v>2.7</v>
      </c>
      <c r="AA65" s="32">
        <v>3.4</v>
      </c>
      <c r="AB65" s="32">
        <v>3.6</v>
      </c>
      <c r="AC65" s="32">
        <v>4.1</v>
      </c>
      <c r="AD65" s="32">
        <v>4.1</v>
      </c>
      <c r="AE65" s="32">
        <v>4</v>
      </c>
      <c r="AF65" s="32">
        <v>4.5</v>
      </c>
      <c r="AG65" s="32">
        <v>4.8</v>
      </c>
      <c r="AH65" s="32">
        <v>5.1</v>
      </c>
      <c r="AI65" s="32">
        <v>5.4</v>
      </c>
      <c r="AJ65" s="32">
        <v>6.1</v>
      </c>
      <c r="AK65" s="32">
        <v>6.1</v>
      </c>
      <c r="AL65" s="32">
        <v>6</v>
      </c>
      <c r="AM65" s="32">
        <v>5.8</v>
      </c>
      <c r="AN65" s="32">
        <v>6.1</v>
      </c>
      <c r="AO65" s="32">
        <v>8.1</v>
      </c>
      <c r="AP65" s="32">
        <v>8.3</v>
      </c>
      <c r="AQ65" s="32">
        <v>8.4</v>
      </c>
      <c r="AR65" s="32">
        <v>8.6</v>
      </c>
      <c r="AS65" s="32">
        <v>14.7</v>
      </c>
      <c r="AT65" s="32">
        <v>14.1</v>
      </c>
      <c r="AU65" s="32">
        <v>18</v>
      </c>
      <c r="AV65" s="32">
        <v>15.2</v>
      </c>
      <c r="AW65" s="32">
        <v>15.5</v>
      </c>
      <c r="AX65" s="32">
        <v>16.6</v>
      </c>
      <c r="AY65" s="32">
        <v>16.8</v>
      </c>
      <c r="AZ65" s="32">
        <v>18.3</v>
      </c>
      <c r="BA65" s="32">
        <v>18.9</v>
      </c>
      <c r="BB65" s="32">
        <v>19.7</v>
      </c>
      <c r="BC65" s="32">
        <v>19</v>
      </c>
      <c r="BD65" s="32">
        <v>19.9</v>
      </c>
      <c r="BE65" s="32">
        <v>19</v>
      </c>
      <c r="BF65" s="32">
        <v>18</v>
      </c>
      <c r="BG65" s="32">
        <v>18.8</v>
      </c>
      <c r="BH65" s="32">
        <v>19</v>
      </c>
    </row>
    <row r="66" spans="1:60" ht="14.25">
      <c r="A66" s="32" t="s">
        <v>216</v>
      </c>
      <c r="B66" s="32" t="s">
        <v>215</v>
      </c>
      <c r="C66" s="32">
        <v>0.7</v>
      </c>
      <c r="D66" s="32">
        <v>0.7</v>
      </c>
      <c r="E66" s="32">
        <v>0.8</v>
      </c>
      <c r="F66" s="32">
        <v>0.8</v>
      </c>
      <c r="G66" s="32">
        <v>0.8</v>
      </c>
      <c r="H66" s="32">
        <v>0.9</v>
      </c>
      <c r="I66" s="32">
        <v>0.9</v>
      </c>
      <c r="J66" s="32">
        <v>0.9</v>
      </c>
      <c r="K66" s="32">
        <v>1.1</v>
      </c>
      <c r="L66" s="32">
        <v>1.1</v>
      </c>
      <c r="M66" s="32">
        <v>1.1</v>
      </c>
      <c r="N66" s="32">
        <v>1.2</v>
      </c>
      <c r="O66" s="32">
        <v>1.4</v>
      </c>
      <c r="P66" s="32">
        <v>1.5</v>
      </c>
      <c r="Q66" s="32">
        <v>1.7</v>
      </c>
      <c r="R66" s="32">
        <v>1.9</v>
      </c>
      <c r="S66" s="32">
        <v>2</v>
      </c>
      <c r="T66" s="32">
        <v>2.1</v>
      </c>
      <c r="U66" s="32">
        <v>2.3</v>
      </c>
      <c r="V66" s="32">
        <v>2.6</v>
      </c>
      <c r="W66" s="32">
        <v>3</v>
      </c>
      <c r="X66" s="32">
        <v>3.3</v>
      </c>
      <c r="Y66" s="32">
        <v>3.6</v>
      </c>
      <c r="Z66" s="32">
        <v>3.9</v>
      </c>
      <c r="AA66" s="32">
        <v>4.4</v>
      </c>
      <c r="AB66" s="32">
        <v>4.7</v>
      </c>
      <c r="AC66" s="32">
        <v>4.8</v>
      </c>
      <c r="AD66" s="32">
        <v>4.4</v>
      </c>
      <c r="AE66" s="32">
        <v>4.6</v>
      </c>
      <c r="AF66" s="32">
        <v>4.9</v>
      </c>
      <c r="AG66" s="32">
        <v>5</v>
      </c>
      <c r="AH66" s="32">
        <v>5.4</v>
      </c>
      <c r="AI66" s="32">
        <v>6</v>
      </c>
      <c r="AJ66" s="32">
        <v>6</v>
      </c>
      <c r="AK66" s="32">
        <v>6.1</v>
      </c>
      <c r="AL66" s="32">
        <v>6.2</v>
      </c>
      <c r="AM66" s="32">
        <v>6</v>
      </c>
      <c r="AN66" s="32">
        <v>6.1</v>
      </c>
      <c r="AO66" s="32">
        <v>6</v>
      </c>
      <c r="AP66" s="32">
        <v>6.4</v>
      </c>
      <c r="AQ66" s="32">
        <v>6.6</v>
      </c>
      <c r="AR66" s="32">
        <v>7.2</v>
      </c>
      <c r="AS66" s="32">
        <v>7.6</v>
      </c>
      <c r="AT66" s="32">
        <v>7.1</v>
      </c>
      <c r="AU66" s="32">
        <v>8.7</v>
      </c>
      <c r="AV66" s="32">
        <v>9.4</v>
      </c>
      <c r="AW66" s="32">
        <v>9.8</v>
      </c>
      <c r="AX66" s="32">
        <v>10.2</v>
      </c>
      <c r="AY66" s="32">
        <v>9.9</v>
      </c>
      <c r="AZ66" s="32">
        <v>11.4</v>
      </c>
      <c r="BA66" s="32">
        <v>12</v>
      </c>
      <c r="BB66" s="32">
        <v>13.1</v>
      </c>
      <c r="BC66" s="32">
        <v>12.6</v>
      </c>
      <c r="BD66" s="32">
        <v>12.7</v>
      </c>
      <c r="BE66" s="32">
        <v>12.2</v>
      </c>
      <c r="BF66" s="32">
        <v>12.7</v>
      </c>
      <c r="BG66" s="32">
        <v>12.6</v>
      </c>
      <c r="BH66" s="32">
        <v>12</v>
      </c>
    </row>
    <row r="67" spans="1:60" ht="14.25">
      <c r="A67" s="32" t="s">
        <v>214</v>
      </c>
      <c r="B67" s="32" t="s">
        <v>157</v>
      </c>
      <c r="C67" s="32" t="s">
        <v>3</v>
      </c>
      <c r="D67" s="32" t="s">
        <v>3</v>
      </c>
      <c r="E67" s="32" t="s">
        <v>3</v>
      </c>
      <c r="F67" s="32" t="s">
        <v>3</v>
      </c>
      <c r="G67" s="32" t="s">
        <v>3</v>
      </c>
      <c r="H67" s="32" t="s">
        <v>3</v>
      </c>
      <c r="I67" s="32" t="s">
        <v>3</v>
      </c>
      <c r="J67" s="32" t="s">
        <v>3</v>
      </c>
      <c r="K67" s="32" t="s">
        <v>3</v>
      </c>
      <c r="L67" s="32">
        <v>0</v>
      </c>
      <c r="M67" s="32">
        <v>0</v>
      </c>
      <c r="N67" s="32">
        <v>0.1</v>
      </c>
      <c r="O67" s="32">
        <v>0.1</v>
      </c>
      <c r="P67" s="32">
        <v>0.3</v>
      </c>
      <c r="Q67" s="32">
        <v>0.3</v>
      </c>
      <c r="R67" s="32">
        <v>0.3</v>
      </c>
      <c r="S67" s="32">
        <v>1.1</v>
      </c>
      <c r="T67" s="32">
        <v>1.3</v>
      </c>
      <c r="U67" s="32">
        <v>1.8</v>
      </c>
      <c r="V67" s="32">
        <v>1.9</v>
      </c>
      <c r="W67" s="32">
        <v>2.3</v>
      </c>
      <c r="X67" s="32">
        <v>2.8</v>
      </c>
      <c r="Y67" s="32">
        <v>2.4</v>
      </c>
      <c r="Z67" s="32">
        <v>2.5</v>
      </c>
      <c r="AA67" s="32">
        <v>2.1</v>
      </c>
      <c r="AB67" s="32">
        <v>2.1</v>
      </c>
      <c r="AC67" s="32">
        <v>1.9</v>
      </c>
      <c r="AD67" s="32">
        <v>1.5</v>
      </c>
      <c r="AE67" s="32">
        <v>1.6</v>
      </c>
      <c r="AF67" s="32">
        <v>1.7</v>
      </c>
      <c r="AG67" s="32">
        <v>1.5</v>
      </c>
      <c r="AH67" s="32">
        <v>1.4</v>
      </c>
      <c r="AI67" s="32">
        <v>1.4</v>
      </c>
      <c r="AJ67" s="32">
        <v>1.8</v>
      </c>
      <c r="AK67" s="32">
        <v>1.9</v>
      </c>
      <c r="AL67" s="32">
        <v>2.5</v>
      </c>
      <c r="AM67" s="32">
        <v>2.2</v>
      </c>
      <c r="AN67" s="32">
        <v>2</v>
      </c>
      <c r="AO67" s="32">
        <v>1.9</v>
      </c>
      <c r="AP67" s="32">
        <v>1.3</v>
      </c>
      <c r="AQ67" s="32">
        <v>1</v>
      </c>
      <c r="AR67" s="32">
        <v>1.1</v>
      </c>
      <c r="AS67" s="32">
        <v>1.2</v>
      </c>
      <c r="AT67" s="32">
        <v>1.6</v>
      </c>
      <c r="AU67" s="32">
        <v>1.6</v>
      </c>
      <c r="AV67" s="32">
        <v>1.8</v>
      </c>
      <c r="AW67" s="32">
        <v>1.9</v>
      </c>
      <c r="AX67" s="32">
        <v>1.7</v>
      </c>
      <c r="AY67" s="32">
        <v>1.6</v>
      </c>
      <c r="AZ67" s="32">
        <v>1.8</v>
      </c>
      <c r="BA67" s="32">
        <v>2.3</v>
      </c>
      <c r="BB67" s="32">
        <v>2.9</v>
      </c>
      <c r="BC67" s="32">
        <v>2.6</v>
      </c>
      <c r="BD67" s="32">
        <v>2.2</v>
      </c>
      <c r="BE67" s="32">
        <v>1.9</v>
      </c>
      <c r="BF67" s="32">
        <v>1.9</v>
      </c>
      <c r="BG67" s="32">
        <v>1.9</v>
      </c>
      <c r="BH67" s="32">
        <v>2</v>
      </c>
    </row>
    <row r="68" spans="1:60" ht="14.25">
      <c r="A68" s="32" t="s">
        <v>213</v>
      </c>
      <c r="B68" s="32" t="s">
        <v>212</v>
      </c>
      <c r="C68" s="32">
        <v>0.2</v>
      </c>
      <c r="D68" s="32">
        <v>0.3</v>
      </c>
      <c r="E68" s="32">
        <v>0.4</v>
      </c>
      <c r="F68" s="32">
        <v>0.9</v>
      </c>
      <c r="G68" s="32">
        <v>1.8</v>
      </c>
      <c r="H68" s="32">
        <v>2.3</v>
      </c>
      <c r="I68" s="32">
        <v>2.7</v>
      </c>
      <c r="J68" s="32">
        <v>2.6</v>
      </c>
      <c r="K68" s="32">
        <v>1.9</v>
      </c>
      <c r="L68" s="32">
        <v>1.9</v>
      </c>
      <c r="M68" s="32">
        <v>1.8</v>
      </c>
      <c r="N68" s="32">
        <v>2.2</v>
      </c>
      <c r="O68" s="32">
        <v>2.6</v>
      </c>
      <c r="P68" s="32">
        <v>2.6</v>
      </c>
      <c r="Q68" s="32">
        <v>2.6</v>
      </c>
      <c r="R68" s="32">
        <v>3.2</v>
      </c>
      <c r="S68" s="32">
        <v>3.6</v>
      </c>
      <c r="T68" s="32">
        <v>3.4</v>
      </c>
      <c r="U68" s="32">
        <v>3.4</v>
      </c>
      <c r="V68" s="32">
        <v>3.5</v>
      </c>
      <c r="W68" s="32">
        <v>3.8</v>
      </c>
      <c r="X68" s="32">
        <v>4.7</v>
      </c>
      <c r="Y68" s="32">
        <v>5.4</v>
      </c>
      <c r="Z68" s="32">
        <v>6.1</v>
      </c>
      <c r="AA68" s="32">
        <v>7</v>
      </c>
      <c r="AB68" s="32">
        <v>7.3</v>
      </c>
      <c r="AC68" s="32">
        <v>7.6</v>
      </c>
      <c r="AD68" s="32">
        <v>7.3</v>
      </c>
      <c r="AE68" s="32">
        <v>7.8</v>
      </c>
      <c r="AF68" s="32">
        <v>8.9</v>
      </c>
      <c r="AG68" s="32">
        <v>10.4</v>
      </c>
      <c r="AH68" s="32">
        <v>11.6</v>
      </c>
      <c r="AI68" s="32">
        <v>12</v>
      </c>
      <c r="AJ68" s="32">
        <v>12.1</v>
      </c>
      <c r="AK68" s="32">
        <v>12.8</v>
      </c>
      <c r="AL68" s="32">
        <v>12.5</v>
      </c>
      <c r="AM68" s="32">
        <v>12.7</v>
      </c>
      <c r="AN68" s="32">
        <v>13.5</v>
      </c>
      <c r="AO68" s="32">
        <v>14.3</v>
      </c>
      <c r="AP68" s="32">
        <v>13.9</v>
      </c>
      <c r="AQ68" s="32">
        <v>13.6</v>
      </c>
      <c r="AR68" s="32">
        <v>13.8</v>
      </c>
      <c r="AS68" s="32">
        <v>14.4</v>
      </c>
      <c r="AT68" s="32">
        <v>13.8</v>
      </c>
      <c r="AU68" s="32">
        <v>14.3</v>
      </c>
      <c r="AV68" s="32">
        <v>15.6</v>
      </c>
      <c r="AW68" s="32">
        <v>15.7</v>
      </c>
      <c r="AX68" s="32">
        <v>15.7</v>
      </c>
      <c r="AY68" s="32">
        <v>17.9</v>
      </c>
      <c r="AZ68" s="32">
        <v>19.9</v>
      </c>
      <c r="BA68" s="32">
        <v>21.2</v>
      </c>
      <c r="BB68" s="32">
        <v>20.6</v>
      </c>
      <c r="BC68" s="32">
        <v>17.9</v>
      </c>
      <c r="BD68" s="32">
        <v>17.5</v>
      </c>
      <c r="BE68" s="32">
        <v>16.6</v>
      </c>
      <c r="BF68" s="32">
        <v>15.4</v>
      </c>
      <c r="BG68" s="32">
        <v>15.5</v>
      </c>
      <c r="BH68" s="32">
        <v>15.4</v>
      </c>
    </row>
    <row r="69" spans="1:60" ht="14.25">
      <c r="A69" s="32" t="s">
        <v>211</v>
      </c>
      <c r="B69" s="32" t="s">
        <v>155</v>
      </c>
      <c r="C69" s="32">
        <v>5.7</v>
      </c>
      <c r="D69" s="32">
        <v>3.8</v>
      </c>
      <c r="E69" s="32">
        <v>4.1</v>
      </c>
      <c r="F69" s="32">
        <v>5.3</v>
      </c>
      <c r="G69" s="32">
        <v>4.2</v>
      </c>
      <c r="H69" s="32">
        <v>5</v>
      </c>
      <c r="I69" s="32">
        <v>5.3</v>
      </c>
      <c r="J69" s="32">
        <v>6</v>
      </c>
      <c r="K69" s="32">
        <v>7.7</v>
      </c>
      <c r="L69" s="32">
        <v>9.8</v>
      </c>
      <c r="M69" s="32">
        <v>11.6</v>
      </c>
      <c r="N69" s="32">
        <v>11.5</v>
      </c>
      <c r="O69" s="32">
        <v>12.8</v>
      </c>
      <c r="P69" s="32">
        <v>16</v>
      </c>
      <c r="Q69" s="32">
        <v>14.8</v>
      </c>
      <c r="R69" s="32">
        <v>12.5</v>
      </c>
      <c r="S69" s="32">
        <v>17.4</v>
      </c>
      <c r="T69" s="32">
        <v>19.4</v>
      </c>
      <c r="U69" s="32">
        <v>23.7</v>
      </c>
      <c r="V69" s="32">
        <v>33.1</v>
      </c>
      <c r="W69" s="32">
        <v>30.2</v>
      </c>
      <c r="X69" s="32">
        <v>32.4</v>
      </c>
      <c r="Y69" s="32">
        <v>36.1</v>
      </c>
      <c r="Z69" s="32">
        <v>34.2</v>
      </c>
      <c r="AA69" s="32">
        <v>42.5</v>
      </c>
      <c r="AB69" s="32">
        <v>38</v>
      </c>
      <c r="AC69" s="32">
        <v>41.5</v>
      </c>
      <c r="AD69" s="32">
        <v>49.5</v>
      </c>
      <c r="AE69" s="32">
        <v>50.1</v>
      </c>
      <c r="AF69" s="32">
        <v>40.8</v>
      </c>
      <c r="AG69" s="32">
        <v>42.3</v>
      </c>
      <c r="AH69" s="32">
        <v>43.6</v>
      </c>
      <c r="AI69" s="32">
        <v>42.5</v>
      </c>
      <c r="AJ69" s="32">
        <v>47.1</v>
      </c>
      <c r="AK69" s="32">
        <v>51.6</v>
      </c>
      <c r="AL69" s="32">
        <v>48.6</v>
      </c>
      <c r="AM69" s="32">
        <v>49.4</v>
      </c>
      <c r="AN69" s="32">
        <v>48</v>
      </c>
      <c r="AO69" s="32">
        <v>49.8</v>
      </c>
      <c r="AP69" s="32">
        <v>53.7</v>
      </c>
      <c r="AQ69" s="32">
        <v>66.6</v>
      </c>
      <c r="AR69" s="32">
        <v>73.1</v>
      </c>
      <c r="AS69" s="32">
        <v>73.2</v>
      </c>
      <c r="AT69" s="32">
        <v>69.8</v>
      </c>
      <c r="AU69" s="32">
        <v>75.8</v>
      </c>
      <c r="AV69" s="32">
        <v>76.4</v>
      </c>
      <c r="AW69" s="32">
        <v>87.6</v>
      </c>
      <c r="AX69" s="32">
        <v>82.6</v>
      </c>
      <c r="AY69" s="32">
        <v>80.8</v>
      </c>
      <c r="AZ69" s="32">
        <v>85</v>
      </c>
      <c r="BA69" s="32">
        <v>96.4</v>
      </c>
      <c r="BB69" s="32">
        <v>108.2</v>
      </c>
      <c r="BC69" s="32">
        <v>101.2</v>
      </c>
      <c r="BD69" s="32">
        <v>101.1</v>
      </c>
      <c r="BE69" s="32">
        <v>97.2</v>
      </c>
      <c r="BF69" s="32">
        <v>93.8</v>
      </c>
      <c r="BG69" s="32">
        <v>96.2</v>
      </c>
      <c r="BH69" s="32">
        <v>97</v>
      </c>
    </row>
    <row r="70" spans="1:60" ht="14.25">
      <c r="A70" s="32" t="s">
        <v>210</v>
      </c>
      <c r="B70" s="32" t="s">
        <v>153</v>
      </c>
      <c r="C70" s="32">
        <v>0.6</v>
      </c>
      <c r="D70" s="32">
        <v>0.8</v>
      </c>
      <c r="E70" s="32">
        <v>1</v>
      </c>
      <c r="F70" s="32">
        <v>1.2</v>
      </c>
      <c r="G70" s="32">
        <v>1.4</v>
      </c>
      <c r="H70" s="32">
        <v>1.3</v>
      </c>
      <c r="I70" s="32">
        <v>1.7</v>
      </c>
      <c r="J70" s="32">
        <v>2.4</v>
      </c>
      <c r="K70" s="32">
        <v>3.1</v>
      </c>
      <c r="L70" s="32">
        <v>3.7</v>
      </c>
      <c r="M70" s="32">
        <v>3.8</v>
      </c>
      <c r="N70" s="32">
        <v>3.9</v>
      </c>
      <c r="O70" s="32">
        <v>5.3</v>
      </c>
      <c r="P70" s="32">
        <v>6.6</v>
      </c>
      <c r="Q70" s="32">
        <v>6.9</v>
      </c>
      <c r="R70" s="32">
        <v>6.2</v>
      </c>
      <c r="S70" s="32">
        <v>8.9</v>
      </c>
      <c r="T70" s="32">
        <v>10.4</v>
      </c>
      <c r="U70" s="32">
        <v>12.3</v>
      </c>
      <c r="V70" s="32">
        <v>18.2</v>
      </c>
      <c r="W70" s="32">
        <v>16.3</v>
      </c>
      <c r="X70" s="32">
        <v>16.1</v>
      </c>
      <c r="Y70" s="32">
        <v>13.6</v>
      </c>
      <c r="Z70" s="32">
        <v>10.5</v>
      </c>
      <c r="AA70" s="32">
        <v>10.1</v>
      </c>
      <c r="AB70" s="32">
        <v>9.9</v>
      </c>
      <c r="AC70" s="32">
        <v>11.1</v>
      </c>
      <c r="AD70" s="32">
        <v>11.3</v>
      </c>
      <c r="AE70" s="32">
        <v>11.9</v>
      </c>
      <c r="AF70" s="32">
        <v>12.3</v>
      </c>
      <c r="AG70" s="32">
        <v>13.9</v>
      </c>
      <c r="AH70" s="32">
        <v>16.6</v>
      </c>
      <c r="AI70" s="32">
        <v>14.1</v>
      </c>
      <c r="AJ70" s="32">
        <v>15.9</v>
      </c>
      <c r="AK70" s="32">
        <v>13</v>
      </c>
      <c r="AL70" s="32">
        <v>13.5</v>
      </c>
      <c r="AM70" s="32">
        <v>14.9</v>
      </c>
      <c r="AN70" s="32">
        <v>15.6</v>
      </c>
      <c r="AO70" s="32">
        <v>16.1</v>
      </c>
      <c r="AP70" s="32">
        <v>16.1</v>
      </c>
      <c r="AQ70" s="32">
        <v>16.8</v>
      </c>
      <c r="AR70" s="32">
        <v>20.7</v>
      </c>
      <c r="AS70" s="32">
        <v>19.1</v>
      </c>
      <c r="AT70" s="32">
        <v>15.8</v>
      </c>
      <c r="AU70" s="32">
        <v>16.4</v>
      </c>
      <c r="AV70" s="32">
        <v>18.1</v>
      </c>
      <c r="AW70" s="32">
        <v>18.7</v>
      </c>
      <c r="AX70" s="32">
        <v>18.3</v>
      </c>
      <c r="AY70" s="32">
        <v>19</v>
      </c>
      <c r="AZ70" s="32">
        <v>21</v>
      </c>
      <c r="BA70" s="32">
        <v>30.9</v>
      </c>
      <c r="BB70" s="32">
        <v>28.6</v>
      </c>
      <c r="BC70" s="32">
        <v>32.6</v>
      </c>
      <c r="BD70" s="32">
        <v>33.3</v>
      </c>
      <c r="BE70" s="32">
        <v>34.4</v>
      </c>
      <c r="BF70" s="32">
        <v>34.5</v>
      </c>
      <c r="BG70" s="32">
        <v>34</v>
      </c>
      <c r="BH70" s="32">
        <v>34.9</v>
      </c>
    </row>
    <row r="71" spans="1:60" ht="14.25">
      <c r="A71" s="32" t="s">
        <v>209</v>
      </c>
      <c r="B71" s="32" t="s">
        <v>151</v>
      </c>
      <c r="C71" s="32">
        <v>4.4</v>
      </c>
      <c r="D71" s="32">
        <v>2.5</v>
      </c>
      <c r="E71" s="32">
        <v>2.5</v>
      </c>
      <c r="F71" s="32">
        <v>3.5</v>
      </c>
      <c r="G71" s="32">
        <v>2.7</v>
      </c>
      <c r="H71" s="32">
        <v>3.3</v>
      </c>
      <c r="I71" s="32">
        <v>3.3</v>
      </c>
      <c r="J71" s="32">
        <v>3.1</v>
      </c>
      <c r="K71" s="32">
        <v>3.4</v>
      </c>
      <c r="L71" s="32">
        <v>5.2</v>
      </c>
      <c r="M71" s="32">
        <v>6.5</v>
      </c>
      <c r="N71" s="32">
        <v>5.7</v>
      </c>
      <c r="O71" s="32">
        <v>5.4</v>
      </c>
      <c r="P71" s="32">
        <v>6.9</v>
      </c>
      <c r="Q71" s="32">
        <v>5.6</v>
      </c>
      <c r="R71" s="32">
        <v>3</v>
      </c>
      <c r="S71" s="32">
        <v>3.8</v>
      </c>
      <c r="T71" s="32">
        <v>3.7</v>
      </c>
      <c r="U71" s="32">
        <v>4.9</v>
      </c>
      <c r="V71" s="32">
        <v>6.7</v>
      </c>
      <c r="W71" s="32">
        <v>5.3</v>
      </c>
      <c r="X71" s="32">
        <v>7.1</v>
      </c>
      <c r="Y71" s="32">
        <v>7.6</v>
      </c>
      <c r="Z71" s="32">
        <v>11.3</v>
      </c>
      <c r="AA71" s="32">
        <v>18.7</v>
      </c>
      <c r="AB71" s="32">
        <v>14.2</v>
      </c>
      <c r="AC71" s="32">
        <v>17.4</v>
      </c>
      <c r="AD71" s="32">
        <v>26.2</v>
      </c>
      <c r="AE71" s="32">
        <v>25.5</v>
      </c>
      <c r="AF71" s="32">
        <v>16.1</v>
      </c>
      <c r="AG71" s="32">
        <v>16.8</v>
      </c>
      <c r="AH71" s="32">
        <v>14.6</v>
      </c>
      <c r="AI71" s="32">
        <v>15.4</v>
      </c>
      <c r="AJ71" s="32">
        <v>17.1</v>
      </c>
      <c r="AK71" s="32">
        <v>21.2</v>
      </c>
      <c r="AL71" s="32">
        <v>15</v>
      </c>
      <c r="AM71" s="32">
        <v>13.9</v>
      </c>
      <c r="AN71" s="32">
        <v>13.6</v>
      </c>
      <c r="AO71" s="32">
        <v>15</v>
      </c>
      <c r="AP71" s="32">
        <v>18.7</v>
      </c>
      <c r="AQ71" s="32">
        <v>29.2</v>
      </c>
      <c r="AR71" s="32">
        <v>31</v>
      </c>
      <c r="AS71" s="32">
        <v>31.6</v>
      </c>
      <c r="AT71" s="32">
        <v>22.8</v>
      </c>
      <c r="AU71" s="32">
        <v>26</v>
      </c>
      <c r="AV71" s="32">
        <v>22.4</v>
      </c>
      <c r="AW71" s="32">
        <v>33.6</v>
      </c>
      <c r="AX71" s="32">
        <v>27.2</v>
      </c>
      <c r="AY71" s="32">
        <v>21.5</v>
      </c>
      <c r="AZ71" s="32">
        <v>22.7</v>
      </c>
      <c r="BA71" s="32">
        <v>22.3</v>
      </c>
      <c r="BB71" s="32">
        <v>25.7</v>
      </c>
      <c r="BC71" s="32">
        <v>21.1</v>
      </c>
      <c r="BD71" s="32">
        <v>21.4</v>
      </c>
      <c r="BE71" s="32">
        <v>21</v>
      </c>
      <c r="BF71" s="32">
        <v>19.6</v>
      </c>
      <c r="BG71" s="32">
        <v>21.5</v>
      </c>
      <c r="BH71" s="32">
        <v>22.8</v>
      </c>
    </row>
    <row r="72" spans="1:60" ht="14.25">
      <c r="A72" s="32" t="s">
        <v>208</v>
      </c>
      <c r="B72" s="32" t="s">
        <v>149</v>
      </c>
      <c r="C72" s="32">
        <v>0.4</v>
      </c>
      <c r="D72" s="32">
        <v>0.4</v>
      </c>
      <c r="E72" s="32">
        <v>0.5</v>
      </c>
      <c r="F72" s="32">
        <v>0.4</v>
      </c>
      <c r="G72" s="32">
        <v>0.2</v>
      </c>
      <c r="H72" s="32">
        <v>0.3</v>
      </c>
      <c r="I72" s="32">
        <v>0.3</v>
      </c>
      <c r="J72" s="32">
        <v>0.3</v>
      </c>
      <c r="K72" s="32">
        <v>0.6</v>
      </c>
      <c r="L72" s="32">
        <v>0.5</v>
      </c>
      <c r="M72" s="32">
        <v>0.6</v>
      </c>
      <c r="N72" s="32">
        <v>0.6</v>
      </c>
      <c r="O72" s="32">
        <v>0.7</v>
      </c>
      <c r="P72" s="32">
        <v>0.9</v>
      </c>
      <c r="Q72" s="32">
        <v>0.9</v>
      </c>
      <c r="R72" s="32">
        <v>1.6</v>
      </c>
      <c r="S72" s="32">
        <v>2.6</v>
      </c>
      <c r="T72" s="32">
        <v>3.1</v>
      </c>
      <c r="U72" s="32">
        <v>4.1</v>
      </c>
      <c r="V72" s="32">
        <v>5.6</v>
      </c>
      <c r="W72" s="32">
        <v>5</v>
      </c>
      <c r="X72" s="32">
        <v>5.2</v>
      </c>
      <c r="Y72" s="32">
        <v>9.8</v>
      </c>
      <c r="Z72" s="32">
        <v>6.9</v>
      </c>
      <c r="AA72" s="32">
        <v>7.3</v>
      </c>
      <c r="AB72" s="32">
        <v>7.3</v>
      </c>
      <c r="AC72" s="32">
        <v>6.8</v>
      </c>
      <c r="AD72" s="32">
        <v>5.7</v>
      </c>
      <c r="AE72" s="32">
        <v>6</v>
      </c>
      <c r="AF72" s="32">
        <v>5.9</v>
      </c>
      <c r="AG72" s="32">
        <v>5.3</v>
      </c>
      <c r="AH72" s="32">
        <v>5.4</v>
      </c>
      <c r="AI72" s="32">
        <v>5.1</v>
      </c>
      <c r="AJ72" s="32">
        <v>6.1</v>
      </c>
      <c r="AK72" s="32">
        <v>10.4</v>
      </c>
      <c r="AL72" s="32">
        <v>10.4</v>
      </c>
      <c r="AM72" s="32">
        <v>11.7</v>
      </c>
      <c r="AN72" s="32">
        <v>9.5</v>
      </c>
      <c r="AO72" s="32">
        <v>9.2</v>
      </c>
      <c r="AP72" s="32">
        <v>8.5</v>
      </c>
      <c r="AQ72" s="32">
        <v>10.1</v>
      </c>
      <c r="AR72" s="32">
        <v>9.1</v>
      </c>
      <c r="AS72" s="32">
        <v>9.3</v>
      </c>
      <c r="AT72" s="32">
        <v>12.9</v>
      </c>
      <c r="AU72" s="32">
        <v>15.7</v>
      </c>
      <c r="AV72" s="32">
        <v>16.9</v>
      </c>
      <c r="AW72" s="32">
        <v>14.7</v>
      </c>
      <c r="AX72" s="32">
        <v>15.4</v>
      </c>
      <c r="AY72" s="32">
        <v>15.4</v>
      </c>
      <c r="AZ72" s="32">
        <v>17.1</v>
      </c>
      <c r="BA72" s="32">
        <v>18.8</v>
      </c>
      <c r="BB72" s="32">
        <v>27</v>
      </c>
      <c r="BC72" s="32">
        <v>22.4</v>
      </c>
      <c r="BD72" s="32">
        <v>20.3</v>
      </c>
      <c r="BE72" s="32">
        <v>16.5</v>
      </c>
      <c r="BF72" s="32">
        <v>15.5</v>
      </c>
      <c r="BG72" s="32">
        <v>17.2</v>
      </c>
      <c r="BH72" s="32">
        <v>15.2</v>
      </c>
    </row>
    <row r="73" spans="1:60" ht="14.25">
      <c r="A73" s="32" t="s">
        <v>207</v>
      </c>
      <c r="B73" s="32" t="s">
        <v>147</v>
      </c>
      <c r="C73" s="32">
        <v>0.3</v>
      </c>
      <c r="D73" s="32">
        <v>0.2</v>
      </c>
      <c r="E73" s="32">
        <v>0.2</v>
      </c>
      <c r="F73" s="32">
        <v>0.1</v>
      </c>
      <c r="G73" s="32">
        <v>0</v>
      </c>
      <c r="H73" s="32">
        <v>0</v>
      </c>
      <c r="I73" s="32">
        <v>0.1</v>
      </c>
      <c r="J73" s="32">
        <v>0.2</v>
      </c>
      <c r="K73" s="32">
        <v>0.7</v>
      </c>
      <c r="L73" s="32">
        <v>0.4</v>
      </c>
      <c r="M73" s="32">
        <v>0.7</v>
      </c>
      <c r="N73" s="32">
        <v>1.2</v>
      </c>
      <c r="O73" s="32">
        <v>1.3</v>
      </c>
      <c r="P73" s="32">
        <v>1.6</v>
      </c>
      <c r="Q73" s="32">
        <v>1.4</v>
      </c>
      <c r="R73" s="32">
        <v>1.7</v>
      </c>
      <c r="S73" s="32">
        <v>2.1</v>
      </c>
      <c r="T73" s="32">
        <v>2.1</v>
      </c>
      <c r="U73" s="32">
        <v>2.5</v>
      </c>
      <c r="V73" s="32">
        <v>2.6</v>
      </c>
      <c r="W73" s="32">
        <v>3.6</v>
      </c>
      <c r="X73" s="32">
        <v>4</v>
      </c>
      <c r="Y73" s="32">
        <v>5.1</v>
      </c>
      <c r="Z73" s="32">
        <v>5.5</v>
      </c>
      <c r="AA73" s="32">
        <v>6.4</v>
      </c>
      <c r="AB73" s="32">
        <v>6.5</v>
      </c>
      <c r="AC73" s="32">
        <v>6.8</v>
      </c>
      <c r="AD73" s="32">
        <v>6.6</v>
      </c>
      <c r="AE73" s="32">
        <v>6.6</v>
      </c>
      <c r="AF73" s="32">
        <v>7</v>
      </c>
      <c r="AG73" s="32">
        <v>7</v>
      </c>
      <c r="AH73" s="32">
        <v>7.6</v>
      </c>
      <c r="AI73" s="32">
        <v>8.3</v>
      </c>
      <c r="AJ73" s="32">
        <v>8.3</v>
      </c>
      <c r="AK73" s="32">
        <v>7</v>
      </c>
      <c r="AL73" s="32">
        <v>9.7</v>
      </c>
      <c r="AM73" s="32">
        <v>9</v>
      </c>
      <c r="AN73" s="32">
        <v>9.3</v>
      </c>
      <c r="AO73" s="32">
        <v>9.5</v>
      </c>
      <c r="AP73" s="32">
        <v>10.4</v>
      </c>
      <c r="AQ73" s="32">
        <v>10.5</v>
      </c>
      <c r="AR73" s="32">
        <v>12.5</v>
      </c>
      <c r="AS73" s="32">
        <v>13.3</v>
      </c>
      <c r="AT73" s="32">
        <v>18.3</v>
      </c>
      <c r="AU73" s="32">
        <v>17.8</v>
      </c>
      <c r="AV73" s="32">
        <v>19</v>
      </c>
      <c r="AW73" s="32">
        <v>20.6</v>
      </c>
      <c r="AX73" s="32">
        <v>21.6</v>
      </c>
      <c r="AY73" s="32">
        <v>24.9</v>
      </c>
      <c r="AZ73" s="32">
        <v>24.1</v>
      </c>
      <c r="BA73" s="32">
        <v>24.3</v>
      </c>
      <c r="BB73" s="32">
        <v>26.9</v>
      </c>
      <c r="BC73" s="32">
        <v>25.1</v>
      </c>
      <c r="BD73" s="32">
        <v>26.2</v>
      </c>
      <c r="BE73" s="32">
        <v>25.3</v>
      </c>
      <c r="BF73" s="32">
        <v>24.1</v>
      </c>
      <c r="BG73" s="32">
        <v>23.5</v>
      </c>
      <c r="BH73" s="32">
        <v>24.1</v>
      </c>
    </row>
    <row r="74" spans="1:60" ht="14.25">
      <c r="A74" s="32" t="s">
        <v>206</v>
      </c>
      <c r="B74" s="32" t="s">
        <v>205</v>
      </c>
      <c r="C74" s="32" t="s">
        <v>3</v>
      </c>
      <c r="D74" s="32" t="s">
        <v>3</v>
      </c>
      <c r="E74" s="32" t="s">
        <v>3</v>
      </c>
      <c r="F74" s="32" t="s">
        <v>3</v>
      </c>
      <c r="G74" s="32" t="s">
        <v>3</v>
      </c>
      <c r="H74" s="32" t="s">
        <v>3</v>
      </c>
      <c r="I74" s="32" t="s">
        <v>3</v>
      </c>
      <c r="J74" s="32" t="s">
        <v>3</v>
      </c>
      <c r="K74" s="32" t="s">
        <v>3</v>
      </c>
      <c r="L74" s="32" t="s">
        <v>3</v>
      </c>
      <c r="M74" s="32" t="s">
        <v>3</v>
      </c>
      <c r="N74" s="32" t="s">
        <v>3</v>
      </c>
      <c r="O74" s="32" t="s">
        <v>3</v>
      </c>
      <c r="P74" s="32" t="s">
        <v>3</v>
      </c>
      <c r="Q74" s="32" t="s">
        <v>3</v>
      </c>
      <c r="R74" s="32" t="s">
        <v>3</v>
      </c>
      <c r="S74" s="32" t="s">
        <v>3</v>
      </c>
      <c r="T74" s="32" t="s">
        <v>3</v>
      </c>
      <c r="U74" s="32" t="s">
        <v>3</v>
      </c>
      <c r="V74" s="32" t="s">
        <v>3</v>
      </c>
      <c r="W74" s="32" t="s">
        <v>3</v>
      </c>
      <c r="X74" s="32" t="s">
        <v>3</v>
      </c>
      <c r="Y74" s="32" t="s">
        <v>3</v>
      </c>
      <c r="Z74" s="32" t="s">
        <v>3</v>
      </c>
      <c r="AA74" s="32">
        <v>-0.1</v>
      </c>
      <c r="AB74" s="32">
        <v>0</v>
      </c>
      <c r="AC74" s="32">
        <v>-0.6</v>
      </c>
      <c r="AD74" s="32">
        <v>-0.3</v>
      </c>
      <c r="AE74" s="32">
        <v>0.1</v>
      </c>
      <c r="AF74" s="32">
        <v>-0.5</v>
      </c>
      <c r="AG74" s="32">
        <v>-0.5</v>
      </c>
      <c r="AH74" s="32">
        <v>-0.7</v>
      </c>
      <c r="AI74" s="32">
        <v>-0.5</v>
      </c>
      <c r="AJ74" s="32">
        <v>-0.3</v>
      </c>
      <c r="AK74" s="32">
        <v>0</v>
      </c>
      <c r="AL74" s="32">
        <v>0</v>
      </c>
      <c r="AM74" s="32">
        <v>0</v>
      </c>
      <c r="AN74" s="32">
        <v>0</v>
      </c>
      <c r="AO74" s="32">
        <v>0</v>
      </c>
      <c r="AP74" s="32">
        <v>0</v>
      </c>
      <c r="AQ74" s="32">
        <v>0</v>
      </c>
      <c r="AR74" s="32">
        <v>0</v>
      </c>
      <c r="AS74" s="32">
        <v>0</v>
      </c>
      <c r="AT74" s="32">
        <v>0</v>
      </c>
      <c r="AU74" s="32">
        <v>0</v>
      </c>
      <c r="AV74" s="32">
        <v>0</v>
      </c>
      <c r="AW74" s="32">
        <v>0</v>
      </c>
      <c r="AX74" s="32">
        <v>0</v>
      </c>
      <c r="AY74" s="32">
        <v>0</v>
      </c>
      <c r="AZ74" s="32">
        <v>0</v>
      </c>
      <c r="BA74" s="32">
        <v>0</v>
      </c>
      <c r="BB74" s="32">
        <v>0</v>
      </c>
      <c r="BC74" s="32">
        <v>0</v>
      </c>
      <c r="BD74" s="32">
        <v>0</v>
      </c>
      <c r="BE74" s="32">
        <v>0</v>
      </c>
      <c r="BF74" s="32">
        <v>0</v>
      </c>
      <c r="BG74" s="32">
        <v>0</v>
      </c>
      <c r="BH74" s="32">
        <v>0</v>
      </c>
    </row>
    <row r="75" spans="1:60" ht="14.25">
      <c r="A75" s="32" t="s">
        <v>204</v>
      </c>
      <c r="B75" s="33" t="s">
        <v>203</v>
      </c>
      <c r="C75" s="32">
        <v>0.2</v>
      </c>
      <c r="D75" s="32">
        <v>0.3</v>
      </c>
      <c r="E75" s="32">
        <v>0.4</v>
      </c>
      <c r="F75" s="32">
        <v>0.5</v>
      </c>
      <c r="G75" s="32">
        <v>0.7</v>
      </c>
      <c r="H75" s="32">
        <v>1</v>
      </c>
      <c r="I75" s="32">
        <v>0.8</v>
      </c>
      <c r="J75" s="32">
        <v>0.9</v>
      </c>
      <c r="K75" s="32">
        <v>1.1</v>
      </c>
      <c r="L75" s="32">
        <v>1.1</v>
      </c>
      <c r="M75" s="32">
        <v>1.3</v>
      </c>
      <c r="N75" s="32">
        <v>2.4</v>
      </c>
      <c r="O75" s="32">
        <v>3.2</v>
      </c>
      <c r="P75" s="32">
        <v>3.9</v>
      </c>
      <c r="Q75" s="32">
        <v>4.2</v>
      </c>
      <c r="R75" s="32">
        <v>4.6</v>
      </c>
      <c r="S75" s="32">
        <v>5.3</v>
      </c>
      <c r="T75" s="32">
        <v>6.3</v>
      </c>
      <c r="U75" s="32">
        <v>6.8</v>
      </c>
      <c r="V75" s="32">
        <v>7.4</v>
      </c>
      <c r="W75" s="32">
        <v>9.1</v>
      </c>
      <c r="X75" s="32">
        <v>10.8</v>
      </c>
      <c r="Y75" s="32">
        <v>12.1</v>
      </c>
      <c r="Z75" s="32">
        <v>13.5</v>
      </c>
      <c r="AA75" s="32">
        <v>14.2</v>
      </c>
      <c r="AB75" s="32">
        <v>15.2</v>
      </c>
      <c r="AC75" s="32">
        <v>16.5</v>
      </c>
      <c r="AD75" s="32">
        <v>17</v>
      </c>
      <c r="AE75" s="32">
        <v>17</v>
      </c>
      <c r="AF75" s="32">
        <v>18.1</v>
      </c>
      <c r="AG75" s="32">
        <v>19.2</v>
      </c>
      <c r="AH75" s="32">
        <v>20.1</v>
      </c>
      <c r="AI75" s="32">
        <v>21.6</v>
      </c>
      <c r="AJ75" s="32">
        <v>23</v>
      </c>
      <c r="AK75" s="32">
        <v>26.1</v>
      </c>
      <c r="AL75" s="32">
        <v>27.9</v>
      </c>
      <c r="AM75" s="32">
        <v>31.3</v>
      </c>
      <c r="AN75" s="32">
        <v>32.5</v>
      </c>
      <c r="AO75" s="32">
        <v>32.6</v>
      </c>
      <c r="AP75" s="32">
        <v>34.5</v>
      </c>
      <c r="AQ75" s="32">
        <v>34.8</v>
      </c>
      <c r="AR75" s="32">
        <v>33.3</v>
      </c>
      <c r="AS75" s="32">
        <v>34.9</v>
      </c>
      <c r="AT75" s="32">
        <v>40.2</v>
      </c>
      <c r="AU75" s="32">
        <v>42.6</v>
      </c>
      <c r="AV75" s="32">
        <v>44</v>
      </c>
      <c r="AW75" s="32">
        <v>47.7</v>
      </c>
      <c r="AX75" s="32">
        <v>47.4</v>
      </c>
      <c r="AY75" s="32">
        <v>54.1</v>
      </c>
      <c r="AZ75" s="32">
        <v>50.3</v>
      </c>
      <c r="BA75" s="32">
        <v>52.8</v>
      </c>
      <c r="BB75" s="32">
        <v>60.3</v>
      </c>
      <c r="BC75" s="32">
        <v>62.2</v>
      </c>
      <c r="BD75" s="32">
        <v>58.4</v>
      </c>
      <c r="BE75" s="32">
        <v>57.2</v>
      </c>
      <c r="BF75" s="32">
        <v>57.5</v>
      </c>
      <c r="BG75" s="32">
        <v>58.7</v>
      </c>
      <c r="BH75" s="32">
        <v>60.3</v>
      </c>
    </row>
    <row r="76" spans="1:60" ht="14.25">
      <c r="A76" s="32" t="s">
        <v>202</v>
      </c>
      <c r="B76" s="33" t="s">
        <v>201</v>
      </c>
      <c r="C76" s="32">
        <v>2.4</v>
      </c>
      <c r="D76" s="32">
        <v>2.5</v>
      </c>
      <c r="E76" s="32">
        <v>2.9</v>
      </c>
      <c r="F76" s="32">
        <v>2.9</v>
      </c>
      <c r="G76" s="32">
        <v>3.1</v>
      </c>
      <c r="H76" s="32">
        <v>3.2</v>
      </c>
      <c r="I76" s="32">
        <v>3.2</v>
      </c>
      <c r="J76" s="32">
        <v>5.9</v>
      </c>
      <c r="K76" s="32">
        <v>10.7</v>
      </c>
      <c r="L76" s="32">
        <v>11.2</v>
      </c>
      <c r="M76" s="32">
        <v>12.9</v>
      </c>
      <c r="N76" s="32">
        <v>16.1</v>
      </c>
      <c r="O76" s="32">
        <v>17.9</v>
      </c>
      <c r="P76" s="32">
        <v>21.9</v>
      </c>
      <c r="Q76" s="32">
        <v>24.1</v>
      </c>
      <c r="R76" s="32">
        <v>29.4</v>
      </c>
      <c r="S76" s="32">
        <v>34.7</v>
      </c>
      <c r="T76" s="32">
        <v>40.2</v>
      </c>
      <c r="U76" s="32">
        <v>45.1</v>
      </c>
      <c r="V76" s="32">
        <v>50.6</v>
      </c>
      <c r="W76" s="32">
        <v>57.6</v>
      </c>
      <c r="X76" s="32">
        <v>67.6</v>
      </c>
      <c r="Y76" s="32">
        <v>79.3</v>
      </c>
      <c r="Z76" s="32">
        <v>88.2</v>
      </c>
      <c r="AA76" s="32">
        <v>98.1</v>
      </c>
      <c r="AB76" s="32">
        <v>108.6</v>
      </c>
      <c r="AC76" s="32">
        <v>117.3</v>
      </c>
      <c r="AD76" s="32">
        <v>126.1</v>
      </c>
      <c r="AE76" s="32">
        <v>135.7</v>
      </c>
      <c r="AF76" s="32">
        <v>146.9</v>
      </c>
      <c r="AG76" s="32">
        <v>164.7</v>
      </c>
      <c r="AH76" s="32">
        <v>185.1</v>
      </c>
      <c r="AI76" s="32">
        <v>211.9</v>
      </c>
      <c r="AJ76" s="32">
        <v>241.7</v>
      </c>
      <c r="AK76" s="32">
        <v>267.5</v>
      </c>
      <c r="AL76" s="32">
        <v>287.8</v>
      </c>
      <c r="AM76" s="32">
        <v>314.3</v>
      </c>
      <c r="AN76" s="32">
        <v>335.7</v>
      </c>
      <c r="AO76" s="32">
        <v>353.5</v>
      </c>
      <c r="AP76" s="32">
        <v>360.7</v>
      </c>
      <c r="AQ76" s="32">
        <v>371.2</v>
      </c>
      <c r="AR76" s="32">
        <v>393.6</v>
      </c>
      <c r="AS76" s="32">
        <v>445.8</v>
      </c>
      <c r="AT76" s="32">
        <v>481.1</v>
      </c>
      <c r="AU76" s="32">
        <v>519.9</v>
      </c>
      <c r="AV76" s="32">
        <v>561.6</v>
      </c>
      <c r="AW76" s="32">
        <v>602.3</v>
      </c>
      <c r="AX76" s="32">
        <v>667.9</v>
      </c>
      <c r="AY76" s="32">
        <v>715.3</v>
      </c>
      <c r="AZ76" s="32">
        <v>768.1</v>
      </c>
      <c r="BA76" s="32">
        <v>873.5</v>
      </c>
      <c r="BB76" s="32">
        <v>922.2</v>
      </c>
      <c r="BC76" s="32">
        <v>930.8</v>
      </c>
      <c r="BD76" s="32">
        <v>946.5</v>
      </c>
      <c r="BE76" s="32">
        <v>981.4</v>
      </c>
      <c r="BF76" s="32">
        <v>1082.7</v>
      </c>
      <c r="BG76" s="32">
        <v>1171.7</v>
      </c>
      <c r="BH76" s="32">
        <v>1223.2</v>
      </c>
    </row>
    <row r="77" spans="1:60" ht="14.25">
      <c r="A77" s="32" t="s">
        <v>200</v>
      </c>
      <c r="B77" s="33" t="s">
        <v>135</v>
      </c>
      <c r="C77" s="32">
        <v>0.1</v>
      </c>
      <c r="D77" s="32">
        <v>0.1</v>
      </c>
      <c r="E77" s="32">
        <v>0.1</v>
      </c>
      <c r="F77" s="32">
        <v>0.1</v>
      </c>
      <c r="G77" s="32">
        <v>0.2</v>
      </c>
      <c r="H77" s="32">
        <v>0.1</v>
      </c>
      <c r="I77" s="32">
        <v>0.2</v>
      </c>
      <c r="J77" s="32">
        <v>0.2</v>
      </c>
      <c r="K77" s="32">
        <v>0.2</v>
      </c>
      <c r="L77" s="32">
        <v>0.3</v>
      </c>
      <c r="M77" s="32">
        <v>0.4</v>
      </c>
      <c r="N77" s="32">
        <v>0.4</v>
      </c>
      <c r="O77" s="32">
        <v>0.5</v>
      </c>
      <c r="P77" s="32">
        <v>0.6</v>
      </c>
      <c r="Q77" s="32">
        <v>0.7</v>
      </c>
      <c r="R77" s="32">
        <v>0.9</v>
      </c>
      <c r="S77" s="32">
        <v>1</v>
      </c>
      <c r="T77" s="32">
        <v>1.2</v>
      </c>
      <c r="U77" s="32">
        <v>1.2</v>
      </c>
      <c r="V77" s="32">
        <v>1.4</v>
      </c>
      <c r="W77" s="32">
        <v>1.4</v>
      </c>
      <c r="X77" s="32">
        <v>1.7</v>
      </c>
      <c r="Y77" s="32">
        <v>1.8</v>
      </c>
      <c r="Z77" s="32">
        <v>1.5</v>
      </c>
      <c r="AA77" s="32">
        <v>1.4</v>
      </c>
      <c r="AB77" s="32">
        <v>2.1</v>
      </c>
      <c r="AC77" s="32">
        <v>1.6</v>
      </c>
      <c r="AD77" s="32">
        <v>1.7</v>
      </c>
      <c r="AE77" s="32">
        <v>1.6</v>
      </c>
      <c r="AF77" s="32">
        <v>1.7</v>
      </c>
      <c r="AG77" s="32">
        <v>1.7</v>
      </c>
      <c r="AH77" s="32">
        <v>1.9</v>
      </c>
      <c r="AI77" s="32">
        <v>2.1</v>
      </c>
      <c r="AJ77" s="32">
        <v>2.2</v>
      </c>
      <c r="AK77" s="32">
        <v>2.4</v>
      </c>
      <c r="AL77" s="32">
        <v>2.5</v>
      </c>
      <c r="AM77" s="32">
        <v>2.5</v>
      </c>
      <c r="AN77" s="32">
        <v>2.7</v>
      </c>
      <c r="AO77" s="32">
        <v>2.6</v>
      </c>
      <c r="AP77" s="32">
        <v>2.8</v>
      </c>
      <c r="AQ77" s="32">
        <v>2.7</v>
      </c>
      <c r="AR77" s="32">
        <v>3.1</v>
      </c>
      <c r="AS77" s="32">
        <v>3.3</v>
      </c>
      <c r="AT77" s="32">
        <v>4</v>
      </c>
      <c r="AU77" s="32">
        <v>4.2</v>
      </c>
      <c r="AV77" s="32">
        <v>4.6</v>
      </c>
      <c r="AW77" s="32">
        <v>4.7</v>
      </c>
      <c r="AX77" s="32">
        <v>4.8</v>
      </c>
      <c r="AY77" s="32">
        <v>4.8</v>
      </c>
      <c r="AZ77" s="32">
        <v>5.1</v>
      </c>
      <c r="BA77" s="32">
        <v>5.3</v>
      </c>
      <c r="BB77" s="32">
        <v>5.8</v>
      </c>
      <c r="BC77" s="32">
        <v>5.5</v>
      </c>
      <c r="BD77" s="32">
        <v>5.8</v>
      </c>
      <c r="BE77" s="32">
        <v>5.6</v>
      </c>
      <c r="BF77" s="32">
        <v>5.6</v>
      </c>
      <c r="BG77" s="32">
        <v>5.4</v>
      </c>
      <c r="BH77" s="32">
        <v>5.5</v>
      </c>
    </row>
    <row r="78" spans="1:60" ht="14.25">
      <c r="A78" s="32" t="s">
        <v>199</v>
      </c>
      <c r="B78" s="33" t="s">
        <v>133</v>
      </c>
      <c r="C78" s="32">
        <v>1</v>
      </c>
      <c r="D78" s="32">
        <v>0.9</v>
      </c>
      <c r="E78" s="32">
        <v>0.8</v>
      </c>
      <c r="F78" s="32">
        <v>0.9</v>
      </c>
      <c r="G78" s="32">
        <v>0.9</v>
      </c>
      <c r="H78" s="32">
        <v>1</v>
      </c>
      <c r="I78" s="32">
        <v>1.3</v>
      </c>
      <c r="J78" s="32">
        <v>3.4</v>
      </c>
      <c r="K78" s="32">
        <v>4</v>
      </c>
      <c r="L78" s="32">
        <v>4.3</v>
      </c>
      <c r="M78" s="32">
        <v>4.7</v>
      </c>
      <c r="N78" s="32">
        <v>6</v>
      </c>
      <c r="O78" s="32">
        <v>6.8</v>
      </c>
      <c r="P78" s="32">
        <v>8</v>
      </c>
      <c r="Q78" s="32">
        <v>8</v>
      </c>
      <c r="R78" s="32">
        <v>9.7</v>
      </c>
      <c r="S78" s="32">
        <v>12.6</v>
      </c>
      <c r="T78" s="32">
        <v>11.3</v>
      </c>
      <c r="U78" s="32">
        <v>11.6</v>
      </c>
      <c r="V78" s="32">
        <v>12.2</v>
      </c>
      <c r="W78" s="32">
        <v>13.7</v>
      </c>
      <c r="X78" s="32">
        <v>15.2</v>
      </c>
      <c r="Y78" s="32">
        <v>16.3</v>
      </c>
      <c r="Z78" s="32">
        <v>15</v>
      </c>
      <c r="AA78" s="32">
        <v>15.3</v>
      </c>
      <c r="AB78" s="32">
        <v>16.1</v>
      </c>
      <c r="AC78" s="32">
        <v>16.9</v>
      </c>
      <c r="AD78" s="32">
        <v>16.7</v>
      </c>
      <c r="AE78" s="32">
        <v>16.3</v>
      </c>
      <c r="AF78" s="32">
        <v>18.2</v>
      </c>
      <c r="AG78" s="32">
        <v>21.1</v>
      </c>
      <c r="AH78" s="32">
        <v>21.4</v>
      </c>
      <c r="AI78" s="32">
        <v>23.2</v>
      </c>
      <c r="AJ78" s="32">
        <v>26</v>
      </c>
      <c r="AK78" s="32">
        <v>29</v>
      </c>
      <c r="AL78" s="32">
        <v>29.6</v>
      </c>
      <c r="AM78" s="32">
        <v>30.2</v>
      </c>
      <c r="AN78" s="32">
        <v>31.8</v>
      </c>
      <c r="AO78" s="32">
        <v>32.4</v>
      </c>
      <c r="AP78" s="32">
        <v>35.4</v>
      </c>
      <c r="AQ78" s="32">
        <v>38.4</v>
      </c>
      <c r="AR78" s="32">
        <v>39.6</v>
      </c>
      <c r="AS78" s="32">
        <v>45.2</v>
      </c>
      <c r="AT78" s="32">
        <v>51.4</v>
      </c>
      <c r="AU78" s="32">
        <v>58.1</v>
      </c>
      <c r="AV78" s="32">
        <v>64.2</v>
      </c>
      <c r="AW78" s="32">
        <v>66.7</v>
      </c>
      <c r="AX78" s="32">
        <v>69</v>
      </c>
      <c r="AY78" s="32">
        <v>67.9</v>
      </c>
      <c r="AZ78" s="32">
        <v>75.1</v>
      </c>
      <c r="BA78" s="32">
        <v>104.8</v>
      </c>
      <c r="BB78" s="32">
        <v>137.7</v>
      </c>
      <c r="BC78" s="32">
        <v>134.6</v>
      </c>
      <c r="BD78" s="32">
        <v>116.7</v>
      </c>
      <c r="BE78" s="32">
        <v>109.7</v>
      </c>
      <c r="BF78" s="32">
        <v>107.7</v>
      </c>
      <c r="BG78" s="32">
        <v>107</v>
      </c>
      <c r="BH78" s="32">
        <v>103.9</v>
      </c>
    </row>
    <row r="79" spans="1:60" ht="14.25">
      <c r="A79" s="32" t="s">
        <v>198</v>
      </c>
      <c r="B79" s="32" t="s">
        <v>131</v>
      </c>
      <c r="C79" s="32">
        <v>0.4</v>
      </c>
      <c r="D79" s="32">
        <v>0.3</v>
      </c>
      <c r="E79" s="32">
        <v>0.3</v>
      </c>
      <c r="F79" s="32">
        <v>0.3</v>
      </c>
      <c r="G79" s="32">
        <v>0.3</v>
      </c>
      <c r="H79" s="32">
        <v>0.3</v>
      </c>
      <c r="I79" s="32">
        <v>0.3</v>
      </c>
      <c r="J79" s="32">
        <v>1.8</v>
      </c>
      <c r="K79" s="32">
        <v>1.8</v>
      </c>
      <c r="L79" s="32">
        <v>1.9</v>
      </c>
      <c r="M79" s="32">
        <v>1.9</v>
      </c>
      <c r="N79" s="32">
        <v>2.2</v>
      </c>
      <c r="O79" s="32">
        <v>2.4</v>
      </c>
      <c r="P79" s="32">
        <v>3</v>
      </c>
      <c r="Q79" s="32">
        <v>2.7</v>
      </c>
      <c r="R79" s="32">
        <v>3.5</v>
      </c>
      <c r="S79" s="32">
        <v>4.1</v>
      </c>
      <c r="T79" s="32">
        <v>3.2</v>
      </c>
      <c r="U79" s="32">
        <v>4</v>
      </c>
      <c r="V79" s="32">
        <v>4.5</v>
      </c>
      <c r="W79" s="32">
        <v>5.4</v>
      </c>
      <c r="X79" s="32">
        <v>5.8</v>
      </c>
      <c r="Y79" s="32">
        <v>5.7</v>
      </c>
      <c r="Z79" s="32">
        <v>5.6</v>
      </c>
      <c r="AA79" s="32">
        <v>4.9</v>
      </c>
      <c r="AB79" s="32">
        <v>6.6</v>
      </c>
      <c r="AC79" s="32">
        <v>6.6</v>
      </c>
      <c r="AD79" s="32">
        <v>6.6</v>
      </c>
      <c r="AE79" s="32">
        <v>6.2</v>
      </c>
      <c r="AF79" s="32">
        <v>7.4</v>
      </c>
      <c r="AG79" s="32">
        <v>8.4</v>
      </c>
      <c r="AH79" s="32">
        <v>8.6</v>
      </c>
      <c r="AI79" s="32">
        <v>9.6</v>
      </c>
      <c r="AJ79" s="32">
        <v>10.6</v>
      </c>
      <c r="AK79" s="32">
        <v>11.4</v>
      </c>
      <c r="AL79" s="32">
        <v>11.7</v>
      </c>
      <c r="AM79" s="32">
        <v>11.2</v>
      </c>
      <c r="AN79" s="32">
        <v>12.9</v>
      </c>
      <c r="AO79" s="32">
        <v>12.8</v>
      </c>
      <c r="AP79" s="32">
        <v>14.3</v>
      </c>
      <c r="AQ79" s="32">
        <v>16.2</v>
      </c>
      <c r="AR79" s="32">
        <v>17.1</v>
      </c>
      <c r="AS79" s="32">
        <v>19.6</v>
      </c>
      <c r="AT79" s="32">
        <v>22.6</v>
      </c>
      <c r="AU79" s="32">
        <v>28.6</v>
      </c>
      <c r="AV79" s="32">
        <v>33.4</v>
      </c>
      <c r="AW79" s="32">
        <v>34.6</v>
      </c>
      <c r="AX79" s="32">
        <v>35.3</v>
      </c>
      <c r="AY79" s="32">
        <v>34.3</v>
      </c>
      <c r="AZ79" s="32">
        <v>36.6</v>
      </c>
      <c r="BA79" s="32">
        <v>56.5</v>
      </c>
      <c r="BB79" s="32">
        <v>66</v>
      </c>
      <c r="BC79" s="32">
        <v>55.4</v>
      </c>
      <c r="BD79" s="32">
        <v>40.7</v>
      </c>
      <c r="BE79" s="32">
        <v>39</v>
      </c>
      <c r="BF79" s="32">
        <v>37.9</v>
      </c>
      <c r="BG79" s="32">
        <v>38.2</v>
      </c>
      <c r="BH79" s="32">
        <v>37.5</v>
      </c>
    </row>
    <row r="80" spans="1:60" ht="14.25">
      <c r="A80" s="32" t="s">
        <v>197</v>
      </c>
      <c r="B80" s="32" t="s">
        <v>129</v>
      </c>
      <c r="C80" s="32">
        <v>0</v>
      </c>
      <c r="D80" s="32">
        <v>0.2</v>
      </c>
      <c r="E80" s="32">
        <v>0.2</v>
      </c>
      <c r="F80" s="32">
        <v>0.3</v>
      </c>
      <c r="G80" s="32">
        <v>0.3</v>
      </c>
      <c r="H80" s="32">
        <v>0.3</v>
      </c>
      <c r="I80" s="32">
        <v>0.5</v>
      </c>
      <c r="J80" s="32">
        <v>0.7</v>
      </c>
      <c r="K80" s="32">
        <v>1.1</v>
      </c>
      <c r="L80" s="32">
        <v>0.9</v>
      </c>
      <c r="M80" s="32">
        <v>0.9</v>
      </c>
      <c r="N80" s="32">
        <v>1.2</v>
      </c>
      <c r="O80" s="32">
        <v>1.3</v>
      </c>
      <c r="P80" s="32">
        <v>1.3</v>
      </c>
      <c r="Q80" s="32">
        <v>1.2</v>
      </c>
      <c r="R80" s="32">
        <v>1.3</v>
      </c>
      <c r="S80" s="32">
        <v>1.8</v>
      </c>
      <c r="T80" s="32">
        <v>2.5</v>
      </c>
      <c r="U80" s="32">
        <v>3</v>
      </c>
      <c r="V80" s="32">
        <v>3.2</v>
      </c>
      <c r="W80" s="32">
        <v>4.1</v>
      </c>
      <c r="X80" s="32">
        <v>5.5</v>
      </c>
      <c r="Y80" s="32">
        <v>6.6</v>
      </c>
      <c r="Z80" s="32">
        <v>5.7</v>
      </c>
      <c r="AA80" s="32">
        <v>6.8</v>
      </c>
      <c r="AB80" s="32">
        <v>6.4</v>
      </c>
      <c r="AC80" s="32">
        <v>7</v>
      </c>
      <c r="AD80" s="32">
        <v>6.8</v>
      </c>
      <c r="AE80" s="32">
        <v>6.9</v>
      </c>
      <c r="AF80" s="32">
        <v>7.6</v>
      </c>
      <c r="AG80" s="32">
        <v>9.5</v>
      </c>
      <c r="AH80" s="32">
        <v>9.3</v>
      </c>
      <c r="AI80" s="32">
        <v>9.5</v>
      </c>
      <c r="AJ80" s="32">
        <v>10.3</v>
      </c>
      <c r="AK80" s="32">
        <v>11.9</v>
      </c>
      <c r="AL80" s="32">
        <v>11.3</v>
      </c>
      <c r="AM80" s="32">
        <v>12</v>
      </c>
      <c r="AN80" s="32">
        <v>11.8</v>
      </c>
      <c r="AO80" s="32">
        <v>12.4</v>
      </c>
      <c r="AP80" s="32">
        <v>13.9</v>
      </c>
      <c r="AQ80" s="32">
        <v>14.8</v>
      </c>
      <c r="AR80" s="32">
        <v>14.1</v>
      </c>
      <c r="AS80" s="32">
        <v>16.1</v>
      </c>
      <c r="AT80" s="32">
        <v>18.5</v>
      </c>
      <c r="AU80" s="32">
        <v>19</v>
      </c>
      <c r="AV80" s="32">
        <v>20.1</v>
      </c>
      <c r="AW80" s="32">
        <v>20.7</v>
      </c>
      <c r="AX80" s="32">
        <v>21.2</v>
      </c>
      <c r="AY80" s="32">
        <v>21.9</v>
      </c>
      <c r="AZ80" s="32">
        <v>26.3</v>
      </c>
      <c r="BA80" s="32">
        <v>34.4</v>
      </c>
      <c r="BB80" s="32">
        <v>49.7</v>
      </c>
      <c r="BC80" s="32">
        <v>53.2</v>
      </c>
      <c r="BD80" s="32">
        <v>47.8</v>
      </c>
      <c r="BE80" s="32">
        <v>43.1</v>
      </c>
      <c r="BF80" s="32">
        <v>42</v>
      </c>
      <c r="BG80" s="32">
        <v>40.4</v>
      </c>
      <c r="BH80" s="32">
        <v>38.8</v>
      </c>
    </row>
    <row r="81" spans="1:60" ht="14.25">
      <c r="A81" s="32" t="s">
        <v>196</v>
      </c>
      <c r="B81" s="32" t="s">
        <v>187</v>
      </c>
      <c r="C81" s="32">
        <v>0.6</v>
      </c>
      <c r="D81" s="32">
        <v>0.4</v>
      </c>
      <c r="E81" s="32">
        <v>0.3</v>
      </c>
      <c r="F81" s="32">
        <v>0.3</v>
      </c>
      <c r="G81" s="32">
        <v>0.3</v>
      </c>
      <c r="H81" s="32">
        <v>0.3</v>
      </c>
      <c r="I81" s="32">
        <v>0.4</v>
      </c>
      <c r="J81" s="32">
        <v>0.9</v>
      </c>
      <c r="K81" s="32">
        <v>1.2</v>
      </c>
      <c r="L81" s="32">
        <v>1.4</v>
      </c>
      <c r="M81" s="32">
        <v>1.9</v>
      </c>
      <c r="N81" s="32">
        <v>2.6</v>
      </c>
      <c r="O81" s="32">
        <v>3.1</v>
      </c>
      <c r="P81" s="32">
        <v>3.7</v>
      </c>
      <c r="Q81" s="32">
        <v>4.1</v>
      </c>
      <c r="R81" s="32">
        <v>4.9</v>
      </c>
      <c r="S81" s="32">
        <v>6.7</v>
      </c>
      <c r="T81" s="32">
        <v>5.6</v>
      </c>
      <c r="U81" s="32">
        <v>4.6</v>
      </c>
      <c r="V81" s="32">
        <v>4.4</v>
      </c>
      <c r="W81" s="32">
        <v>4.2</v>
      </c>
      <c r="X81" s="32">
        <v>3.9</v>
      </c>
      <c r="Y81" s="32">
        <v>3.9</v>
      </c>
      <c r="Z81" s="32">
        <v>3.7</v>
      </c>
      <c r="AA81" s="32">
        <v>3.6</v>
      </c>
      <c r="AB81" s="32">
        <v>3.2</v>
      </c>
      <c r="AC81" s="32">
        <v>3.3</v>
      </c>
      <c r="AD81" s="32">
        <v>3.3</v>
      </c>
      <c r="AE81" s="32">
        <v>3.3</v>
      </c>
      <c r="AF81" s="32">
        <v>3.2</v>
      </c>
      <c r="AG81" s="32">
        <v>3.2</v>
      </c>
      <c r="AH81" s="32">
        <v>3.5</v>
      </c>
      <c r="AI81" s="32">
        <v>4.2</v>
      </c>
      <c r="AJ81" s="32">
        <v>5</v>
      </c>
      <c r="AK81" s="32">
        <v>5.7</v>
      </c>
      <c r="AL81" s="32">
        <v>6.6</v>
      </c>
      <c r="AM81" s="32">
        <v>7</v>
      </c>
      <c r="AN81" s="32">
        <v>7.1</v>
      </c>
      <c r="AO81" s="32">
        <v>7.2</v>
      </c>
      <c r="AP81" s="32">
        <v>7.3</v>
      </c>
      <c r="AQ81" s="32">
        <v>7.4</v>
      </c>
      <c r="AR81" s="32">
        <v>8.5</v>
      </c>
      <c r="AS81" s="32">
        <v>9.4</v>
      </c>
      <c r="AT81" s="32">
        <v>10.3</v>
      </c>
      <c r="AU81" s="32">
        <v>10.5</v>
      </c>
      <c r="AV81" s="32">
        <v>10.7</v>
      </c>
      <c r="AW81" s="32">
        <v>11.4</v>
      </c>
      <c r="AX81" s="32">
        <v>12.5</v>
      </c>
      <c r="AY81" s="32">
        <v>11.7</v>
      </c>
      <c r="AZ81" s="32">
        <v>12.2</v>
      </c>
      <c r="BA81" s="32">
        <v>13.9</v>
      </c>
      <c r="BB81" s="32">
        <v>22</v>
      </c>
      <c r="BC81" s="32">
        <v>25.9</v>
      </c>
      <c r="BD81" s="32">
        <v>28.2</v>
      </c>
      <c r="BE81" s="32">
        <v>27.6</v>
      </c>
      <c r="BF81" s="32">
        <v>27.8</v>
      </c>
      <c r="BG81" s="32">
        <v>28.4</v>
      </c>
      <c r="BH81" s="32">
        <v>27.5</v>
      </c>
    </row>
    <row r="82" spans="1:60" ht="14.25">
      <c r="A82" s="32" t="s">
        <v>195</v>
      </c>
      <c r="B82" s="33" t="s">
        <v>121</v>
      </c>
      <c r="C82" s="32">
        <v>20.1</v>
      </c>
      <c r="D82" s="32">
        <v>21.7</v>
      </c>
      <c r="E82" s="32">
        <v>25.3</v>
      </c>
      <c r="F82" s="32">
        <v>26.3</v>
      </c>
      <c r="G82" s="32">
        <v>27.6</v>
      </c>
      <c r="H82" s="32">
        <v>28.4</v>
      </c>
      <c r="I82" s="32">
        <v>31</v>
      </c>
      <c r="J82" s="32">
        <v>32.3</v>
      </c>
      <c r="K82" s="32">
        <v>35.1</v>
      </c>
      <c r="L82" s="32">
        <v>39.7</v>
      </c>
      <c r="M82" s="32">
        <v>43.3</v>
      </c>
      <c r="N82" s="32">
        <v>53.2</v>
      </c>
      <c r="O82" s="32">
        <v>64.3</v>
      </c>
      <c r="P82" s="32">
        <v>71.8</v>
      </c>
      <c r="Q82" s="32">
        <v>80.5</v>
      </c>
      <c r="R82" s="32">
        <v>96</v>
      </c>
      <c r="S82" s="32">
        <v>124.1</v>
      </c>
      <c r="T82" s="32">
        <v>134.6</v>
      </c>
      <c r="U82" s="32">
        <v>142.6</v>
      </c>
      <c r="V82" s="32">
        <v>151.4</v>
      </c>
      <c r="W82" s="32">
        <v>168</v>
      </c>
      <c r="X82" s="32">
        <v>202.1</v>
      </c>
      <c r="Y82" s="32">
        <v>225.8</v>
      </c>
      <c r="Z82" s="32">
        <v>251</v>
      </c>
      <c r="AA82" s="32">
        <v>266.5</v>
      </c>
      <c r="AB82" s="32">
        <v>267.4</v>
      </c>
      <c r="AC82" s="32">
        <v>279.3</v>
      </c>
      <c r="AD82" s="32">
        <v>293.4</v>
      </c>
      <c r="AE82" s="32">
        <v>300</v>
      </c>
      <c r="AF82" s="32">
        <v>317.3</v>
      </c>
      <c r="AG82" s="32">
        <v>339.4</v>
      </c>
      <c r="AH82" s="32">
        <v>369.7</v>
      </c>
      <c r="AI82" s="32">
        <v>409.2</v>
      </c>
      <c r="AJ82" s="32">
        <v>454.2</v>
      </c>
      <c r="AK82" s="32">
        <v>473.8</v>
      </c>
      <c r="AL82" s="32">
        <v>491</v>
      </c>
      <c r="AM82" s="32">
        <v>510.5</v>
      </c>
      <c r="AN82" s="32">
        <v>529.4</v>
      </c>
      <c r="AO82" s="32">
        <v>543.4</v>
      </c>
      <c r="AP82" s="32">
        <v>558.4</v>
      </c>
      <c r="AQ82" s="32">
        <v>579.4</v>
      </c>
      <c r="AR82" s="32">
        <v>608.5</v>
      </c>
      <c r="AS82" s="32">
        <v>650.4</v>
      </c>
      <c r="AT82" s="32">
        <v>715.6</v>
      </c>
      <c r="AU82" s="32">
        <v>752.2</v>
      </c>
      <c r="AV82" s="32">
        <v>776.7</v>
      </c>
      <c r="AW82" s="32">
        <v>815.9</v>
      </c>
      <c r="AX82" s="32">
        <v>858.3</v>
      </c>
      <c r="AY82" s="32">
        <v>899.6</v>
      </c>
      <c r="AZ82" s="32">
        <v>1064.8</v>
      </c>
      <c r="BA82" s="32">
        <v>1174.6</v>
      </c>
      <c r="BB82" s="32">
        <v>1282.1</v>
      </c>
      <c r="BC82" s="32">
        <v>1273.3</v>
      </c>
      <c r="BD82" s="32">
        <v>1256.5</v>
      </c>
      <c r="BE82" s="32">
        <v>1284.1</v>
      </c>
      <c r="BF82" s="32">
        <v>1298.6</v>
      </c>
      <c r="BG82" s="32">
        <v>1343.6</v>
      </c>
      <c r="BH82" s="32">
        <v>1378.1</v>
      </c>
    </row>
    <row r="83" spans="1:60" ht="14.25">
      <c r="A83" s="32" t="s">
        <v>194</v>
      </c>
      <c r="B83" s="32" t="s">
        <v>119</v>
      </c>
      <c r="C83" s="32">
        <v>4</v>
      </c>
      <c r="D83" s="32">
        <v>4.2</v>
      </c>
      <c r="E83" s="32">
        <v>4.8</v>
      </c>
      <c r="F83" s="32">
        <v>4.9</v>
      </c>
      <c r="G83" s="32">
        <v>5.3</v>
      </c>
      <c r="H83" s="32">
        <v>5.5</v>
      </c>
      <c r="I83" s="32">
        <v>6</v>
      </c>
      <c r="J83" s="32">
        <v>6.1</v>
      </c>
      <c r="K83" s="32">
        <v>6.7</v>
      </c>
      <c r="L83" s="32">
        <v>7.3</v>
      </c>
      <c r="M83" s="32">
        <v>8</v>
      </c>
      <c r="N83" s="32">
        <v>9.1</v>
      </c>
      <c r="O83" s="32">
        <v>10.6</v>
      </c>
      <c r="P83" s="32">
        <v>12</v>
      </c>
      <c r="Q83" s="32">
        <v>14</v>
      </c>
      <c r="R83" s="32">
        <v>15.9</v>
      </c>
      <c r="S83" s="32">
        <v>18.1</v>
      </c>
      <c r="T83" s="32">
        <v>20.5</v>
      </c>
      <c r="U83" s="32">
        <v>22.8</v>
      </c>
      <c r="V83" s="32">
        <v>24.5</v>
      </c>
      <c r="W83" s="32">
        <v>27.4</v>
      </c>
      <c r="X83" s="32">
        <v>30.1</v>
      </c>
      <c r="Y83" s="32">
        <v>33.1</v>
      </c>
      <c r="Z83" s="32">
        <v>34.4</v>
      </c>
      <c r="AA83" s="32">
        <v>35.2</v>
      </c>
      <c r="AB83" s="32">
        <v>35.6</v>
      </c>
      <c r="AC83" s="32">
        <v>36.9</v>
      </c>
      <c r="AD83" s="32">
        <v>37.9</v>
      </c>
      <c r="AE83" s="32">
        <v>38.7</v>
      </c>
      <c r="AF83" s="32">
        <v>40.2</v>
      </c>
      <c r="AG83" s="32">
        <v>41.9</v>
      </c>
      <c r="AH83" s="32">
        <v>44.4</v>
      </c>
      <c r="AI83" s="32">
        <v>47.3</v>
      </c>
      <c r="AJ83" s="32">
        <v>51.1</v>
      </c>
      <c r="AK83" s="32">
        <v>57.3</v>
      </c>
      <c r="AL83" s="32">
        <v>59.4</v>
      </c>
      <c r="AM83" s="32">
        <v>62.9</v>
      </c>
      <c r="AN83" s="32">
        <v>67.9</v>
      </c>
      <c r="AO83" s="32">
        <v>70.8</v>
      </c>
      <c r="AP83" s="32">
        <v>73.5</v>
      </c>
      <c r="AQ83" s="32">
        <v>75.7</v>
      </c>
      <c r="AR83" s="32">
        <v>80.7</v>
      </c>
      <c r="AS83" s="32">
        <v>89.7</v>
      </c>
      <c r="AT83" s="32">
        <v>98.8</v>
      </c>
      <c r="AU83" s="32">
        <v>104.7</v>
      </c>
      <c r="AV83" s="32">
        <v>115</v>
      </c>
      <c r="AW83" s="32">
        <v>125.8</v>
      </c>
      <c r="AX83" s="32">
        <v>133.8</v>
      </c>
      <c r="AY83" s="32">
        <v>142.5</v>
      </c>
      <c r="AZ83" s="32">
        <v>150.6</v>
      </c>
      <c r="BA83" s="32">
        <v>167.6</v>
      </c>
      <c r="BB83" s="32">
        <v>180.9</v>
      </c>
      <c r="BC83" s="32">
        <v>190.9</v>
      </c>
      <c r="BD83" s="32">
        <v>202.6</v>
      </c>
      <c r="BE83" s="32">
        <v>212</v>
      </c>
      <c r="BF83" s="32">
        <v>217.5</v>
      </c>
      <c r="BG83" s="32">
        <v>225.9</v>
      </c>
      <c r="BH83" s="32">
        <v>234.1</v>
      </c>
    </row>
    <row r="84" spans="1:60" ht="14.25">
      <c r="A84" s="32" t="s">
        <v>193</v>
      </c>
      <c r="B84" s="32" t="s">
        <v>192</v>
      </c>
      <c r="C84" s="32">
        <v>10.5</v>
      </c>
      <c r="D84" s="32">
        <v>11.6</v>
      </c>
      <c r="E84" s="32">
        <v>12.8</v>
      </c>
      <c r="F84" s="32">
        <v>14.4</v>
      </c>
      <c r="G84" s="32">
        <v>15.2</v>
      </c>
      <c r="H84" s="32">
        <v>16</v>
      </c>
      <c r="I84" s="32">
        <v>17.8</v>
      </c>
      <c r="J84" s="32">
        <v>19.3</v>
      </c>
      <c r="K84" s="32">
        <v>20.7</v>
      </c>
      <c r="L84" s="32">
        <v>24.1</v>
      </c>
      <c r="M84" s="32">
        <v>25.8</v>
      </c>
      <c r="N84" s="32">
        <v>30.7</v>
      </c>
      <c r="O84" s="32">
        <v>35.6</v>
      </c>
      <c r="P84" s="32">
        <v>39.6</v>
      </c>
      <c r="Q84" s="32">
        <v>48.5</v>
      </c>
      <c r="R84" s="32">
        <v>54.6</v>
      </c>
      <c r="S84" s="32">
        <v>61.9</v>
      </c>
      <c r="T84" s="32">
        <v>69.3</v>
      </c>
      <c r="U84" s="32">
        <v>76.9</v>
      </c>
      <c r="V84" s="32">
        <v>84.4</v>
      </c>
      <c r="W84" s="32">
        <v>94.9</v>
      </c>
      <c r="X84" s="32">
        <v>109.8</v>
      </c>
      <c r="Y84" s="32">
        <v>129</v>
      </c>
      <c r="Z84" s="32">
        <v>144.6</v>
      </c>
      <c r="AA84" s="32">
        <v>155.5</v>
      </c>
      <c r="AB84" s="32">
        <v>163.9</v>
      </c>
      <c r="AC84" s="32">
        <v>173.5</v>
      </c>
      <c r="AD84" s="32">
        <v>183.2</v>
      </c>
      <c r="AE84" s="32">
        <v>190.2</v>
      </c>
      <c r="AF84" s="32">
        <v>202.3</v>
      </c>
      <c r="AG84" s="32">
        <v>215</v>
      </c>
      <c r="AH84" s="32">
        <v>230.2</v>
      </c>
      <c r="AI84" s="32">
        <v>247.9</v>
      </c>
      <c r="AJ84" s="32">
        <v>262.4</v>
      </c>
      <c r="AK84" s="32">
        <v>273.5</v>
      </c>
      <c r="AL84" s="32">
        <v>286.4</v>
      </c>
      <c r="AM84" s="32">
        <v>299.6</v>
      </c>
      <c r="AN84" s="32">
        <v>309.6</v>
      </c>
      <c r="AO84" s="32">
        <v>322.7</v>
      </c>
      <c r="AP84" s="32">
        <v>334.1</v>
      </c>
      <c r="AQ84" s="32">
        <v>343.1</v>
      </c>
      <c r="AR84" s="32">
        <v>361.5</v>
      </c>
      <c r="AS84" s="32">
        <v>378.4</v>
      </c>
      <c r="AT84" s="32">
        <v>394.7</v>
      </c>
      <c r="AU84" s="32">
        <v>408.4</v>
      </c>
      <c r="AV84" s="32">
        <v>422.6</v>
      </c>
      <c r="AW84" s="32">
        <v>441.5</v>
      </c>
      <c r="AX84" s="32">
        <v>467.9</v>
      </c>
      <c r="AY84" s="32">
        <v>495.4</v>
      </c>
      <c r="AZ84" s="32">
        <v>521</v>
      </c>
      <c r="BA84" s="32">
        <v>581.5</v>
      </c>
      <c r="BB84" s="32">
        <v>586.4</v>
      </c>
      <c r="BC84" s="32">
        <v>605.8</v>
      </c>
      <c r="BD84" s="32">
        <v>651.2</v>
      </c>
      <c r="BE84" s="32">
        <v>685.5</v>
      </c>
      <c r="BF84" s="32">
        <v>721.6</v>
      </c>
      <c r="BG84" s="32">
        <v>756.7</v>
      </c>
      <c r="BH84" s="32">
        <v>778</v>
      </c>
    </row>
    <row r="85" spans="1:60" ht="14.25">
      <c r="A85" s="32" t="s">
        <v>191</v>
      </c>
      <c r="B85" s="32" t="s">
        <v>117</v>
      </c>
      <c r="C85" s="32">
        <v>2.3</v>
      </c>
      <c r="D85" s="32">
        <v>2.2</v>
      </c>
      <c r="E85" s="32">
        <v>2.6</v>
      </c>
      <c r="F85" s="32">
        <v>3</v>
      </c>
      <c r="G85" s="32">
        <v>3.2</v>
      </c>
      <c r="H85" s="32">
        <v>3.4</v>
      </c>
      <c r="I85" s="32">
        <v>3.9</v>
      </c>
      <c r="J85" s="32">
        <v>3.6</v>
      </c>
      <c r="K85" s="32">
        <v>4.2</v>
      </c>
      <c r="L85" s="32">
        <v>5.1</v>
      </c>
      <c r="M85" s="32">
        <v>6</v>
      </c>
      <c r="N85" s="32">
        <v>7.9</v>
      </c>
      <c r="O85" s="32">
        <v>10.8</v>
      </c>
      <c r="P85" s="32">
        <v>12.8</v>
      </c>
      <c r="Q85" s="32">
        <v>11.6</v>
      </c>
      <c r="R85" s="32">
        <v>16.6</v>
      </c>
      <c r="S85" s="32">
        <v>22.4</v>
      </c>
      <c r="T85" s="32">
        <v>24.6</v>
      </c>
      <c r="U85" s="32">
        <v>25.7</v>
      </c>
      <c r="V85" s="32">
        <v>28.4</v>
      </c>
      <c r="W85" s="32">
        <v>31</v>
      </c>
      <c r="X85" s="32">
        <v>37.4</v>
      </c>
      <c r="Y85" s="32">
        <v>40</v>
      </c>
      <c r="Z85" s="32">
        <v>40</v>
      </c>
      <c r="AA85" s="32">
        <v>42.6</v>
      </c>
      <c r="AB85" s="32">
        <v>45.1</v>
      </c>
      <c r="AC85" s="32">
        <v>46.3</v>
      </c>
      <c r="AD85" s="32">
        <v>48.2</v>
      </c>
      <c r="AE85" s="32">
        <v>49.1</v>
      </c>
      <c r="AF85" s="32">
        <v>52.3</v>
      </c>
      <c r="AG85" s="32">
        <v>56.1</v>
      </c>
      <c r="AH85" s="32">
        <v>63.2</v>
      </c>
      <c r="AI85" s="32">
        <v>72.9</v>
      </c>
      <c r="AJ85" s="32">
        <v>82.5</v>
      </c>
      <c r="AK85" s="32">
        <v>87.4</v>
      </c>
      <c r="AL85" s="32">
        <v>93.2</v>
      </c>
      <c r="AM85" s="32">
        <v>95.6</v>
      </c>
      <c r="AN85" s="32">
        <v>95.5</v>
      </c>
      <c r="AO85" s="32">
        <v>94.4</v>
      </c>
      <c r="AP85" s="32">
        <v>93.9</v>
      </c>
      <c r="AQ85" s="32">
        <v>96.8</v>
      </c>
      <c r="AR85" s="32">
        <v>100.3</v>
      </c>
      <c r="AS85" s="32">
        <v>107.7</v>
      </c>
      <c r="AT85" s="32">
        <v>118.5</v>
      </c>
      <c r="AU85" s="32">
        <v>129.9</v>
      </c>
      <c r="AV85" s="32">
        <v>130.4</v>
      </c>
      <c r="AW85" s="32">
        <v>137.3</v>
      </c>
      <c r="AX85" s="32">
        <v>139.4</v>
      </c>
      <c r="AY85" s="32">
        <v>145.6</v>
      </c>
      <c r="AZ85" s="32">
        <v>172.2</v>
      </c>
      <c r="BA85" s="32">
        <v>187.8</v>
      </c>
      <c r="BB85" s="32">
        <v>207.5</v>
      </c>
      <c r="BC85" s="32">
        <v>209.8</v>
      </c>
      <c r="BD85" s="32">
        <v>212.5</v>
      </c>
      <c r="BE85" s="32">
        <v>214.1</v>
      </c>
      <c r="BF85" s="32">
        <v>210.7</v>
      </c>
      <c r="BG85" s="32">
        <v>211.8</v>
      </c>
      <c r="BH85" s="32">
        <v>211.8</v>
      </c>
    </row>
    <row r="86" spans="1:60" ht="14.25">
      <c r="A86" s="32" t="s">
        <v>190</v>
      </c>
      <c r="B86" s="32" t="s">
        <v>189</v>
      </c>
      <c r="C86" s="32">
        <v>3.1</v>
      </c>
      <c r="D86" s="32">
        <v>3.3</v>
      </c>
      <c r="E86" s="32">
        <v>4.7</v>
      </c>
      <c r="F86" s="32">
        <v>3.5</v>
      </c>
      <c r="G86" s="32">
        <v>3.4</v>
      </c>
      <c r="H86" s="32">
        <v>3.1</v>
      </c>
      <c r="I86" s="32">
        <v>2.7</v>
      </c>
      <c r="J86" s="32">
        <v>2.4</v>
      </c>
      <c r="K86" s="32">
        <v>2.8</v>
      </c>
      <c r="L86" s="32">
        <v>2.8</v>
      </c>
      <c r="M86" s="32">
        <v>2.9</v>
      </c>
      <c r="N86" s="32">
        <v>4.8</v>
      </c>
      <c r="O86" s="32">
        <v>6.7</v>
      </c>
      <c r="P86" s="32">
        <v>6.7</v>
      </c>
      <c r="Q86" s="32">
        <v>5.2</v>
      </c>
      <c r="R86" s="32">
        <v>7.8</v>
      </c>
      <c r="S86" s="32">
        <v>18.9</v>
      </c>
      <c r="T86" s="32">
        <v>17.6</v>
      </c>
      <c r="U86" s="32">
        <v>14.5</v>
      </c>
      <c r="V86" s="32">
        <v>11.6</v>
      </c>
      <c r="W86" s="32">
        <v>11.8</v>
      </c>
      <c r="X86" s="32">
        <v>20.4</v>
      </c>
      <c r="Y86" s="32">
        <v>18.9</v>
      </c>
      <c r="Z86" s="32">
        <v>27.6</v>
      </c>
      <c r="AA86" s="32">
        <v>28.8</v>
      </c>
      <c r="AB86" s="32">
        <v>18.4</v>
      </c>
      <c r="AC86" s="32">
        <v>18.5</v>
      </c>
      <c r="AD86" s="32">
        <v>19.3</v>
      </c>
      <c r="AE86" s="32">
        <v>17.4</v>
      </c>
      <c r="AF86" s="32">
        <v>16.1</v>
      </c>
      <c r="AG86" s="32">
        <v>17.2</v>
      </c>
      <c r="AH86" s="32">
        <v>21.3</v>
      </c>
      <c r="AI86" s="32">
        <v>30.3</v>
      </c>
      <c r="AJ86" s="32">
        <v>43.1</v>
      </c>
      <c r="AK86" s="32">
        <v>38.3</v>
      </c>
      <c r="AL86" s="32">
        <v>27.4</v>
      </c>
      <c r="AM86" s="32">
        <v>25.4</v>
      </c>
      <c r="AN86" s="32">
        <v>26</v>
      </c>
      <c r="AO86" s="32">
        <v>23.7</v>
      </c>
      <c r="AP86" s="32">
        <v>23.5</v>
      </c>
      <c r="AQ86" s="32">
        <v>24.4</v>
      </c>
      <c r="AR86" s="32">
        <v>24</v>
      </c>
      <c r="AS86" s="32">
        <v>36</v>
      </c>
      <c r="AT86" s="32">
        <v>57.8</v>
      </c>
      <c r="AU86" s="32">
        <v>57.1</v>
      </c>
      <c r="AV86" s="32">
        <v>41.6</v>
      </c>
      <c r="AW86" s="32">
        <v>35.4</v>
      </c>
      <c r="AX86" s="32">
        <v>34.4</v>
      </c>
      <c r="AY86" s="32">
        <v>36.7</v>
      </c>
      <c r="AZ86" s="32">
        <v>55.7</v>
      </c>
      <c r="BA86" s="32">
        <v>145.5</v>
      </c>
      <c r="BB86" s="32">
        <v>155</v>
      </c>
      <c r="BC86" s="32">
        <v>112</v>
      </c>
      <c r="BD86" s="32">
        <v>87.5</v>
      </c>
      <c r="BE86" s="32">
        <v>66.6</v>
      </c>
      <c r="BF86" s="32">
        <v>39</v>
      </c>
      <c r="BG86" s="32">
        <v>35.8</v>
      </c>
      <c r="BH86" s="32">
        <v>35.1</v>
      </c>
    </row>
    <row r="87" spans="1:60" ht="14.25">
      <c r="A87" s="32" t="s">
        <v>188</v>
      </c>
      <c r="B87" s="32" t="s">
        <v>187</v>
      </c>
      <c r="C87" s="32">
        <v>0.3</v>
      </c>
      <c r="D87" s="32">
        <v>0.3</v>
      </c>
      <c r="E87" s="32">
        <v>0.3</v>
      </c>
      <c r="F87" s="32">
        <v>0.4</v>
      </c>
      <c r="G87" s="32">
        <v>0.4</v>
      </c>
      <c r="H87" s="32">
        <v>0.4</v>
      </c>
      <c r="I87" s="32">
        <v>0.5</v>
      </c>
      <c r="J87" s="32">
        <v>0.8</v>
      </c>
      <c r="K87" s="32">
        <v>0.7</v>
      </c>
      <c r="L87" s="32">
        <v>0.4</v>
      </c>
      <c r="M87" s="32">
        <v>0.5</v>
      </c>
      <c r="N87" s="32">
        <v>0.7</v>
      </c>
      <c r="O87" s="32">
        <v>0.6</v>
      </c>
      <c r="P87" s="32">
        <v>0.7</v>
      </c>
      <c r="Q87" s="32">
        <v>1.1</v>
      </c>
      <c r="R87" s="32">
        <v>1.1</v>
      </c>
      <c r="S87" s="32">
        <v>2.7</v>
      </c>
      <c r="T87" s="32">
        <v>2.6</v>
      </c>
      <c r="U87" s="32">
        <v>2.7</v>
      </c>
      <c r="V87" s="32">
        <v>2.5</v>
      </c>
      <c r="W87" s="32">
        <v>2.8</v>
      </c>
      <c r="X87" s="32">
        <v>4.4</v>
      </c>
      <c r="Y87" s="32">
        <v>4.7</v>
      </c>
      <c r="Z87" s="32">
        <v>4.4</v>
      </c>
      <c r="AA87" s="32">
        <v>4.4</v>
      </c>
      <c r="AB87" s="32">
        <v>4.4</v>
      </c>
      <c r="AC87" s="32">
        <v>4.1</v>
      </c>
      <c r="AD87" s="32">
        <v>4.8</v>
      </c>
      <c r="AE87" s="32">
        <v>4.7</v>
      </c>
      <c r="AF87" s="32">
        <v>6.4</v>
      </c>
      <c r="AG87" s="32">
        <v>9.2</v>
      </c>
      <c r="AH87" s="32">
        <v>10.6</v>
      </c>
      <c r="AI87" s="32">
        <v>10.8</v>
      </c>
      <c r="AJ87" s="32">
        <v>15.1</v>
      </c>
      <c r="AK87" s="32">
        <v>17.3</v>
      </c>
      <c r="AL87" s="32">
        <v>24.7</v>
      </c>
      <c r="AM87" s="32">
        <v>27</v>
      </c>
      <c r="AN87" s="32">
        <v>30.3</v>
      </c>
      <c r="AO87" s="32">
        <v>31.9</v>
      </c>
      <c r="AP87" s="32">
        <v>33.4</v>
      </c>
      <c r="AQ87" s="32">
        <v>39.4</v>
      </c>
      <c r="AR87" s="32">
        <v>42</v>
      </c>
      <c r="AS87" s="32">
        <v>38.5</v>
      </c>
      <c r="AT87" s="32">
        <v>45.8</v>
      </c>
      <c r="AU87" s="32">
        <v>52.1</v>
      </c>
      <c r="AV87" s="32">
        <v>67.1</v>
      </c>
      <c r="AW87" s="32">
        <v>75.9</v>
      </c>
      <c r="AX87" s="32">
        <v>82.7</v>
      </c>
      <c r="AY87" s="32">
        <v>79.2</v>
      </c>
      <c r="AZ87" s="32">
        <v>165.4</v>
      </c>
      <c r="BA87" s="32">
        <v>92.2</v>
      </c>
      <c r="BB87" s="32">
        <v>152.3</v>
      </c>
      <c r="BC87" s="32">
        <v>154.9</v>
      </c>
      <c r="BD87" s="32">
        <v>102.7</v>
      </c>
      <c r="BE87" s="32">
        <v>105.9</v>
      </c>
      <c r="BF87" s="32">
        <v>109.8</v>
      </c>
      <c r="BG87" s="32">
        <v>113.4</v>
      </c>
      <c r="BH87" s="32">
        <v>119.2</v>
      </c>
    </row>
    <row r="88" spans="1:60" ht="14.25">
      <c r="A88" s="32" t="s">
        <v>186</v>
      </c>
      <c r="B88" s="33" t="s">
        <v>185</v>
      </c>
      <c r="C88" s="32">
        <v>38.2</v>
      </c>
      <c r="D88" s="32">
        <v>41.6</v>
      </c>
      <c r="E88" s="32">
        <v>45.5</v>
      </c>
      <c r="F88" s="32">
        <v>48.2</v>
      </c>
      <c r="G88" s="32">
        <v>51.8</v>
      </c>
      <c r="H88" s="32">
        <v>56.3</v>
      </c>
      <c r="I88" s="32">
        <v>61.7</v>
      </c>
      <c r="J88" s="32">
        <v>68.9</v>
      </c>
      <c r="K88" s="32">
        <v>76.9</v>
      </c>
      <c r="L88" s="32">
        <v>88.2</v>
      </c>
      <c r="M88" s="32">
        <v>100.2</v>
      </c>
      <c r="N88" s="32">
        <v>115.9</v>
      </c>
      <c r="O88" s="32">
        <v>133</v>
      </c>
      <c r="P88" s="32">
        <v>148.5</v>
      </c>
      <c r="Q88" s="32">
        <v>163.1</v>
      </c>
      <c r="R88" s="32">
        <v>184.1</v>
      </c>
      <c r="S88" s="32">
        <v>213.3</v>
      </c>
      <c r="T88" s="32">
        <v>229.1</v>
      </c>
      <c r="U88" s="32">
        <v>249.5</v>
      </c>
      <c r="V88" s="32">
        <v>271.9</v>
      </c>
      <c r="W88" s="32">
        <v>297.6</v>
      </c>
      <c r="X88" s="32">
        <v>329.9</v>
      </c>
      <c r="Y88" s="32">
        <v>362.9</v>
      </c>
      <c r="Z88" s="32">
        <v>393.2</v>
      </c>
      <c r="AA88" s="32">
        <v>423.6</v>
      </c>
      <c r="AB88" s="32">
        <v>454.7</v>
      </c>
      <c r="AC88" s="32">
        <v>496.7</v>
      </c>
      <c r="AD88" s="32">
        <v>536.4</v>
      </c>
      <c r="AE88" s="32">
        <v>572.9</v>
      </c>
      <c r="AF88" s="32">
        <v>612.9</v>
      </c>
      <c r="AG88" s="32">
        <v>673.4</v>
      </c>
      <c r="AH88" s="32">
        <v>736</v>
      </c>
      <c r="AI88" s="32">
        <v>804.6</v>
      </c>
      <c r="AJ88" s="32">
        <v>873.1</v>
      </c>
      <c r="AK88" s="32">
        <v>914.3</v>
      </c>
      <c r="AL88" s="32">
        <v>961</v>
      </c>
      <c r="AM88" s="32">
        <v>1011.4</v>
      </c>
      <c r="AN88" s="32">
        <v>1045</v>
      </c>
      <c r="AO88" s="32">
        <v>1084.1</v>
      </c>
      <c r="AP88" s="32">
        <v>1133.3</v>
      </c>
      <c r="AQ88" s="32">
        <v>1212.6</v>
      </c>
      <c r="AR88" s="32">
        <v>1293.2</v>
      </c>
      <c r="AS88" s="32">
        <v>1417.9</v>
      </c>
      <c r="AT88" s="32">
        <v>1509.4</v>
      </c>
      <c r="AU88" s="32">
        <v>1596</v>
      </c>
      <c r="AV88" s="32">
        <v>1683.4</v>
      </c>
      <c r="AW88" s="32">
        <v>1775.4</v>
      </c>
      <c r="AX88" s="32">
        <v>1850.3</v>
      </c>
      <c r="AY88" s="32">
        <v>1973.3</v>
      </c>
      <c r="AZ88" s="32">
        <v>2074.1</v>
      </c>
      <c r="BA88" s="32">
        <v>2191.2</v>
      </c>
      <c r="BB88" s="32">
        <v>2235.8</v>
      </c>
      <c r="BC88" s="32">
        <v>2246.4</v>
      </c>
      <c r="BD88" s="32">
        <v>2277.9</v>
      </c>
      <c r="BE88" s="32">
        <v>2327.3</v>
      </c>
      <c r="BF88" s="32">
        <v>2405.6</v>
      </c>
      <c r="BG88" s="32">
        <v>2497</v>
      </c>
      <c r="BH88" s="32">
        <v>2583.7</v>
      </c>
    </row>
    <row r="89" spans="1:60" ht="14.25">
      <c r="A89" s="32" t="s">
        <v>184</v>
      </c>
      <c r="B89" s="33" t="s">
        <v>183</v>
      </c>
      <c r="C89" s="32">
        <v>5.6</v>
      </c>
      <c r="D89" s="32">
        <v>6.2</v>
      </c>
      <c r="E89" s="32">
        <v>6.9</v>
      </c>
      <c r="F89" s="32">
        <v>7.2</v>
      </c>
      <c r="G89" s="32">
        <v>7.6</v>
      </c>
      <c r="H89" s="32">
        <v>8.3</v>
      </c>
      <c r="I89" s="32">
        <v>9.1</v>
      </c>
      <c r="J89" s="32">
        <v>10.1</v>
      </c>
      <c r="K89" s="32">
        <v>11</v>
      </c>
      <c r="L89" s="32">
        <v>12.9</v>
      </c>
      <c r="M89" s="32">
        <v>14.9</v>
      </c>
      <c r="N89" s="32">
        <v>17.2</v>
      </c>
      <c r="O89" s="32">
        <v>20</v>
      </c>
      <c r="P89" s="32">
        <v>23.2</v>
      </c>
      <c r="Q89" s="32">
        <v>26</v>
      </c>
      <c r="R89" s="32">
        <v>30.6</v>
      </c>
      <c r="S89" s="32">
        <v>36.3</v>
      </c>
      <c r="T89" s="32">
        <v>38.4</v>
      </c>
      <c r="U89" s="32">
        <v>42.8</v>
      </c>
      <c r="V89" s="32">
        <v>46.7</v>
      </c>
      <c r="W89" s="32">
        <v>51.1</v>
      </c>
      <c r="X89" s="32">
        <v>56.3</v>
      </c>
      <c r="Y89" s="32">
        <v>62.1</v>
      </c>
      <c r="Z89" s="32">
        <v>70</v>
      </c>
      <c r="AA89" s="32">
        <v>79.5</v>
      </c>
      <c r="AB89" s="32">
        <v>85.9</v>
      </c>
      <c r="AC89" s="32">
        <v>95.8</v>
      </c>
      <c r="AD89" s="32">
        <v>103.7</v>
      </c>
      <c r="AE89" s="32">
        <v>109.1</v>
      </c>
      <c r="AF89" s="32">
        <v>113.4</v>
      </c>
      <c r="AG89" s="32">
        <v>125.3</v>
      </c>
      <c r="AH89" s="32">
        <v>128.8</v>
      </c>
      <c r="AI89" s="32">
        <v>137.5</v>
      </c>
      <c r="AJ89" s="32">
        <v>149.8</v>
      </c>
      <c r="AK89" s="32">
        <v>150.8</v>
      </c>
      <c r="AL89" s="32">
        <v>154.2</v>
      </c>
      <c r="AM89" s="32">
        <v>161.2</v>
      </c>
      <c r="AN89" s="32">
        <v>159.1</v>
      </c>
      <c r="AO89" s="32">
        <v>162</v>
      </c>
      <c r="AP89" s="32">
        <v>160.9</v>
      </c>
      <c r="AQ89" s="32">
        <v>165.1</v>
      </c>
      <c r="AR89" s="32">
        <v>165.2</v>
      </c>
      <c r="AS89" s="32">
        <v>186.5</v>
      </c>
      <c r="AT89" s="32">
        <v>212.1</v>
      </c>
      <c r="AU89" s="32">
        <v>246.9</v>
      </c>
      <c r="AV89" s="32">
        <v>247.4</v>
      </c>
      <c r="AW89" s="32">
        <v>259.5</v>
      </c>
      <c r="AX89" s="32">
        <v>279.4</v>
      </c>
      <c r="AY89" s="32">
        <v>286.1</v>
      </c>
      <c r="AZ89" s="32">
        <v>299.7</v>
      </c>
      <c r="BA89" s="32">
        <v>364.9</v>
      </c>
      <c r="BB89" s="32">
        <v>368.6</v>
      </c>
      <c r="BC89" s="32">
        <v>364.5</v>
      </c>
      <c r="BD89" s="32">
        <v>375.4</v>
      </c>
      <c r="BE89" s="32">
        <v>376.3</v>
      </c>
      <c r="BF89" s="32">
        <v>359.5</v>
      </c>
      <c r="BG89" s="32">
        <v>365.8</v>
      </c>
      <c r="BH89" s="32">
        <v>385.5</v>
      </c>
    </row>
    <row r="90" spans="1:60" ht="14.25">
      <c r="A90" s="32" t="s">
        <v>182</v>
      </c>
      <c r="B90" s="32" t="s">
        <v>181</v>
      </c>
      <c r="C90" s="32">
        <v>0.6</v>
      </c>
      <c r="D90" s="32">
        <v>0.7</v>
      </c>
      <c r="E90" s="32">
        <v>0.8</v>
      </c>
      <c r="F90" s="32">
        <v>0.7</v>
      </c>
      <c r="G90" s="32">
        <v>0.7</v>
      </c>
      <c r="H90" s="32">
        <v>0.8</v>
      </c>
      <c r="I90" s="32">
        <v>0.8</v>
      </c>
      <c r="J90" s="32">
        <v>0.9</v>
      </c>
      <c r="K90" s="32">
        <v>1</v>
      </c>
      <c r="L90" s="32">
        <v>1.2</v>
      </c>
      <c r="M90" s="32">
        <v>1.4</v>
      </c>
      <c r="N90" s="32">
        <v>1.5</v>
      </c>
      <c r="O90" s="32">
        <v>1.7</v>
      </c>
      <c r="P90" s="32">
        <v>1.9</v>
      </c>
      <c r="Q90" s="32">
        <v>2.2</v>
      </c>
      <c r="R90" s="32">
        <v>2.6</v>
      </c>
      <c r="S90" s="32">
        <v>2.9</v>
      </c>
      <c r="T90" s="32">
        <v>3</v>
      </c>
      <c r="U90" s="32">
        <v>3.2</v>
      </c>
      <c r="V90" s="32">
        <v>3.6</v>
      </c>
      <c r="W90" s="32">
        <v>4</v>
      </c>
      <c r="X90" s="32">
        <v>4.5</v>
      </c>
      <c r="Y90" s="32">
        <v>5.1</v>
      </c>
      <c r="Z90" s="32">
        <v>5.7</v>
      </c>
      <c r="AA90" s="32">
        <v>5.9</v>
      </c>
      <c r="AB90" s="32">
        <v>6.1</v>
      </c>
      <c r="AC90" s="32">
        <v>6.6</v>
      </c>
      <c r="AD90" s="32">
        <v>7.2</v>
      </c>
      <c r="AE90" s="32">
        <v>7.8</v>
      </c>
      <c r="AF90" s="32">
        <v>8.4</v>
      </c>
      <c r="AG90" s="32">
        <v>9.2</v>
      </c>
      <c r="AH90" s="32">
        <v>10.3</v>
      </c>
      <c r="AI90" s="32">
        <v>11</v>
      </c>
      <c r="AJ90" s="32">
        <v>11.5</v>
      </c>
      <c r="AK90" s="32">
        <v>11.8</v>
      </c>
      <c r="AL90" s="32">
        <v>12.6</v>
      </c>
      <c r="AM90" s="32">
        <v>13.3</v>
      </c>
      <c r="AN90" s="32">
        <v>14</v>
      </c>
      <c r="AO90" s="32">
        <v>14.9</v>
      </c>
      <c r="AP90" s="32">
        <v>16.1</v>
      </c>
      <c r="AQ90" s="32">
        <v>17.6</v>
      </c>
      <c r="AR90" s="32">
        <v>18.8</v>
      </c>
      <c r="AS90" s="32">
        <v>20.3</v>
      </c>
      <c r="AT90" s="32">
        <v>21.9</v>
      </c>
      <c r="AU90" s="32">
        <v>23.5</v>
      </c>
      <c r="AV90" s="32">
        <v>25.7</v>
      </c>
      <c r="AW90" s="32">
        <v>26.6</v>
      </c>
      <c r="AX90" s="32">
        <v>29.3</v>
      </c>
      <c r="AY90" s="32">
        <v>32</v>
      </c>
      <c r="AZ90" s="32">
        <v>33.4</v>
      </c>
      <c r="BA90" s="32">
        <v>33.2</v>
      </c>
      <c r="BB90" s="32">
        <v>32.7</v>
      </c>
      <c r="BC90" s="32">
        <v>32.9</v>
      </c>
      <c r="BD90" s="32">
        <v>33.9</v>
      </c>
      <c r="BE90" s="32">
        <v>35</v>
      </c>
      <c r="BF90" s="32">
        <v>35.9</v>
      </c>
      <c r="BG90" s="32">
        <v>37</v>
      </c>
      <c r="BH90" s="32">
        <v>37.9</v>
      </c>
    </row>
    <row r="91" spans="1:60" ht="14.25">
      <c r="A91" s="32" t="s">
        <v>180</v>
      </c>
      <c r="B91" s="32" t="s">
        <v>179</v>
      </c>
      <c r="C91" s="32">
        <v>1.2</v>
      </c>
      <c r="D91" s="32">
        <v>1.3</v>
      </c>
      <c r="E91" s="32">
        <v>1.4</v>
      </c>
      <c r="F91" s="32">
        <v>1.5</v>
      </c>
      <c r="G91" s="32">
        <v>1.5</v>
      </c>
      <c r="H91" s="32">
        <v>1.6</v>
      </c>
      <c r="I91" s="32">
        <v>1.6</v>
      </c>
      <c r="J91" s="32">
        <v>1.8</v>
      </c>
      <c r="K91" s="32">
        <v>2.1</v>
      </c>
      <c r="L91" s="32">
        <v>2.3</v>
      </c>
      <c r="M91" s="32">
        <v>3.1</v>
      </c>
      <c r="N91" s="32">
        <v>3.4</v>
      </c>
      <c r="O91" s="32">
        <v>3.4</v>
      </c>
      <c r="P91" s="32">
        <v>3.7</v>
      </c>
      <c r="Q91" s="32">
        <v>3.8</v>
      </c>
      <c r="R91" s="32">
        <v>4.4</v>
      </c>
      <c r="S91" s="32">
        <v>5.5</v>
      </c>
      <c r="T91" s="32">
        <v>5.4</v>
      </c>
      <c r="U91" s="32">
        <v>6.2</v>
      </c>
      <c r="V91" s="32">
        <v>6.7</v>
      </c>
      <c r="W91" s="32">
        <v>6.9</v>
      </c>
      <c r="X91" s="32">
        <v>7.1</v>
      </c>
      <c r="Y91" s="32">
        <v>7.4</v>
      </c>
      <c r="Z91" s="32">
        <v>9</v>
      </c>
      <c r="AA91" s="32">
        <v>11</v>
      </c>
      <c r="AB91" s="32">
        <v>11.3</v>
      </c>
      <c r="AC91" s="32">
        <v>14.6</v>
      </c>
      <c r="AD91" s="32">
        <v>15.3</v>
      </c>
      <c r="AE91" s="32">
        <v>15.1</v>
      </c>
      <c r="AF91" s="32">
        <v>16.4</v>
      </c>
      <c r="AG91" s="32">
        <v>17.3</v>
      </c>
      <c r="AH91" s="32">
        <v>17.7</v>
      </c>
      <c r="AI91" s="32">
        <v>18.5</v>
      </c>
      <c r="AJ91" s="32">
        <v>20</v>
      </c>
      <c r="AK91" s="32">
        <v>20.8</v>
      </c>
      <c r="AL91" s="32">
        <v>22.3</v>
      </c>
      <c r="AM91" s="32">
        <v>22.9</v>
      </c>
      <c r="AN91" s="32">
        <v>22.9</v>
      </c>
      <c r="AO91" s="32">
        <v>23.9</v>
      </c>
      <c r="AP91" s="32">
        <v>25.5</v>
      </c>
      <c r="AQ91" s="32">
        <v>27.4</v>
      </c>
      <c r="AR91" s="32">
        <v>27.9</v>
      </c>
      <c r="AS91" s="32">
        <v>28.4</v>
      </c>
      <c r="AT91" s="32">
        <v>29.2</v>
      </c>
      <c r="AU91" s="32">
        <v>30.1</v>
      </c>
      <c r="AV91" s="32">
        <v>30.8</v>
      </c>
      <c r="AW91" s="32">
        <v>31.4</v>
      </c>
      <c r="AX91" s="32">
        <v>31</v>
      </c>
      <c r="AY91" s="32">
        <v>31.7</v>
      </c>
      <c r="AZ91" s="32">
        <v>36.7</v>
      </c>
      <c r="BA91" s="32">
        <v>36.7</v>
      </c>
      <c r="BB91" s="32">
        <v>36.4</v>
      </c>
      <c r="BC91" s="32">
        <v>35.1</v>
      </c>
      <c r="BD91" s="32">
        <v>34</v>
      </c>
      <c r="BE91" s="32">
        <v>33.9</v>
      </c>
      <c r="BF91" s="32">
        <v>34.4</v>
      </c>
      <c r="BG91" s="32">
        <v>35.6</v>
      </c>
      <c r="BH91" s="32">
        <v>36.5</v>
      </c>
    </row>
    <row r="92" spans="1:60" ht="14.25">
      <c r="A92" s="32" t="s">
        <v>178</v>
      </c>
      <c r="B92" s="32" t="s">
        <v>177</v>
      </c>
      <c r="C92" s="32">
        <v>2.7</v>
      </c>
      <c r="D92" s="32">
        <v>3</v>
      </c>
      <c r="E92" s="32">
        <v>3.3</v>
      </c>
      <c r="F92" s="32">
        <v>3.5</v>
      </c>
      <c r="G92" s="32">
        <v>3.8</v>
      </c>
      <c r="H92" s="32">
        <v>4.1</v>
      </c>
      <c r="I92" s="32">
        <v>4.5</v>
      </c>
      <c r="J92" s="32">
        <v>4.9</v>
      </c>
      <c r="K92" s="32">
        <v>5.2</v>
      </c>
      <c r="L92" s="32">
        <v>6</v>
      </c>
      <c r="M92" s="32">
        <v>6.6</v>
      </c>
      <c r="N92" s="32">
        <v>7.7</v>
      </c>
      <c r="O92" s="32">
        <v>9.4</v>
      </c>
      <c r="P92" s="32">
        <v>11.1</v>
      </c>
      <c r="Q92" s="32">
        <v>12.2</v>
      </c>
      <c r="R92" s="32">
        <v>14.2</v>
      </c>
      <c r="S92" s="32">
        <v>16.7</v>
      </c>
      <c r="T92" s="32">
        <v>17.6</v>
      </c>
      <c r="U92" s="32">
        <v>19.2</v>
      </c>
      <c r="V92" s="32">
        <v>21</v>
      </c>
      <c r="W92" s="32">
        <v>23.5</v>
      </c>
      <c r="X92" s="32">
        <v>25.6</v>
      </c>
      <c r="Y92" s="32">
        <v>29.3</v>
      </c>
      <c r="Z92" s="32">
        <v>34.2</v>
      </c>
      <c r="AA92" s="32">
        <v>39.5</v>
      </c>
      <c r="AB92" s="32">
        <v>43.2</v>
      </c>
      <c r="AC92" s="32">
        <v>47.3</v>
      </c>
      <c r="AD92" s="32">
        <v>51.8</v>
      </c>
      <c r="AE92" s="32">
        <v>53.5</v>
      </c>
      <c r="AF92" s="32">
        <v>55.1</v>
      </c>
      <c r="AG92" s="32">
        <v>62.3</v>
      </c>
      <c r="AH92" s="32">
        <v>61.8</v>
      </c>
      <c r="AI92" s="32">
        <v>67.6</v>
      </c>
      <c r="AJ92" s="32">
        <v>73.6</v>
      </c>
      <c r="AK92" s="32">
        <v>72.2</v>
      </c>
      <c r="AL92" s="32">
        <v>71.8</v>
      </c>
      <c r="AM92" s="32">
        <v>76.6</v>
      </c>
      <c r="AN92" s="32">
        <v>72.4</v>
      </c>
      <c r="AO92" s="32">
        <v>70.2</v>
      </c>
      <c r="AP92" s="32">
        <v>61.4</v>
      </c>
      <c r="AQ92" s="32">
        <v>57.8</v>
      </c>
      <c r="AR92" s="32">
        <v>52.1</v>
      </c>
      <c r="AS92" s="32">
        <v>65.4</v>
      </c>
      <c r="AT92" s="32">
        <v>84.4</v>
      </c>
      <c r="AU92" s="32">
        <v>115.2</v>
      </c>
      <c r="AV92" s="32">
        <v>110.5</v>
      </c>
      <c r="AW92" s="32">
        <v>111.8</v>
      </c>
      <c r="AX92" s="32">
        <v>120.1</v>
      </c>
      <c r="AY92" s="32">
        <v>121.5</v>
      </c>
      <c r="AZ92" s="32">
        <v>127</v>
      </c>
      <c r="BA92" s="32">
        <v>188.8</v>
      </c>
      <c r="BB92" s="32">
        <v>192.1</v>
      </c>
      <c r="BC92" s="32">
        <v>190.7</v>
      </c>
      <c r="BD92" s="32">
        <v>201.2</v>
      </c>
      <c r="BE92" s="32">
        <v>200.7</v>
      </c>
      <c r="BF92" s="32">
        <v>180</v>
      </c>
      <c r="BG92" s="32">
        <v>181.7</v>
      </c>
      <c r="BH92" s="32">
        <v>197</v>
      </c>
    </row>
    <row r="93" spans="1:60" ht="14.25">
      <c r="A93" s="32" t="s">
        <v>176</v>
      </c>
      <c r="B93" s="32" t="s">
        <v>175</v>
      </c>
      <c r="C93" s="32">
        <v>1.1</v>
      </c>
      <c r="D93" s="32">
        <v>1.2</v>
      </c>
      <c r="E93" s="32">
        <v>1.5</v>
      </c>
      <c r="F93" s="32">
        <v>1.6</v>
      </c>
      <c r="G93" s="32">
        <v>1.6</v>
      </c>
      <c r="H93" s="32">
        <v>1.9</v>
      </c>
      <c r="I93" s="32">
        <v>2.2</v>
      </c>
      <c r="J93" s="32">
        <v>2.5</v>
      </c>
      <c r="K93" s="32">
        <v>2.8</v>
      </c>
      <c r="L93" s="32">
        <v>3.4</v>
      </c>
      <c r="M93" s="32">
        <v>3.9</v>
      </c>
      <c r="N93" s="32">
        <v>4.5</v>
      </c>
      <c r="O93" s="32">
        <v>5.4</v>
      </c>
      <c r="P93" s="32">
        <v>6.6</v>
      </c>
      <c r="Q93" s="32">
        <v>7.8</v>
      </c>
      <c r="R93" s="32">
        <v>9.4</v>
      </c>
      <c r="S93" s="32">
        <v>11.2</v>
      </c>
      <c r="T93" s="32">
        <v>12.4</v>
      </c>
      <c r="U93" s="32">
        <v>14.2</v>
      </c>
      <c r="V93" s="32">
        <v>15.4</v>
      </c>
      <c r="W93" s="32">
        <v>16.8</v>
      </c>
      <c r="X93" s="32">
        <v>19</v>
      </c>
      <c r="Y93" s="32">
        <v>20.4</v>
      </c>
      <c r="Z93" s="32">
        <v>21.2</v>
      </c>
      <c r="AA93" s="32">
        <v>23.2</v>
      </c>
      <c r="AB93" s="32">
        <v>25.3</v>
      </c>
      <c r="AC93" s="32">
        <v>27.3</v>
      </c>
      <c r="AD93" s="32">
        <v>29.5</v>
      </c>
      <c r="AE93" s="32">
        <v>32.7</v>
      </c>
      <c r="AF93" s="32">
        <v>33.5</v>
      </c>
      <c r="AG93" s="32">
        <v>36.5</v>
      </c>
      <c r="AH93" s="32">
        <v>39</v>
      </c>
      <c r="AI93" s="32">
        <v>40.5</v>
      </c>
      <c r="AJ93" s="32">
        <v>44.7</v>
      </c>
      <c r="AK93" s="32">
        <v>45.9</v>
      </c>
      <c r="AL93" s="32">
        <v>47.5</v>
      </c>
      <c r="AM93" s="32">
        <v>48.4</v>
      </c>
      <c r="AN93" s="32">
        <v>49.9</v>
      </c>
      <c r="AO93" s="32">
        <v>53</v>
      </c>
      <c r="AP93" s="32">
        <v>57.9</v>
      </c>
      <c r="AQ93" s="32">
        <v>62.3</v>
      </c>
      <c r="AR93" s="32">
        <v>66.4</v>
      </c>
      <c r="AS93" s="32">
        <v>72.3</v>
      </c>
      <c r="AT93" s="32">
        <v>76.5</v>
      </c>
      <c r="AU93" s="32">
        <v>78.1</v>
      </c>
      <c r="AV93" s="32">
        <v>80.4</v>
      </c>
      <c r="AW93" s="32">
        <v>89.7</v>
      </c>
      <c r="AX93" s="32">
        <v>99</v>
      </c>
      <c r="AY93" s="32">
        <v>100.8</v>
      </c>
      <c r="AZ93" s="32">
        <v>102.5</v>
      </c>
      <c r="BA93" s="32">
        <v>106.2</v>
      </c>
      <c r="BB93" s="32">
        <v>107.4</v>
      </c>
      <c r="BC93" s="32">
        <v>105.8</v>
      </c>
      <c r="BD93" s="32">
        <v>106.3</v>
      </c>
      <c r="BE93" s="32">
        <v>106.6</v>
      </c>
      <c r="BF93" s="32">
        <v>109.2</v>
      </c>
      <c r="BG93" s="32">
        <v>111.5</v>
      </c>
      <c r="BH93" s="32">
        <v>114.1</v>
      </c>
    </row>
    <row r="94" spans="1:60" ht="14.25">
      <c r="A94" s="32" t="s">
        <v>174</v>
      </c>
      <c r="B94" s="33" t="s">
        <v>173</v>
      </c>
      <c r="C94" s="32">
        <v>4.1</v>
      </c>
      <c r="D94" s="32">
        <v>4.5</v>
      </c>
      <c r="E94" s="32">
        <v>4.8</v>
      </c>
      <c r="F94" s="32">
        <v>5</v>
      </c>
      <c r="G94" s="32">
        <v>5.3</v>
      </c>
      <c r="H94" s="32">
        <v>5.7</v>
      </c>
      <c r="I94" s="32">
        <v>6.2</v>
      </c>
      <c r="J94" s="32">
        <v>6.8</v>
      </c>
      <c r="K94" s="32">
        <v>7.5</v>
      </c>
      <c r="L94" s="32">
        <v>8.8</v>
      </c>
      <c r="M94" s="32">
        <v>9.8</v>
      </c>
      <c r="N94" s="32">
        <v>11.1</v>
      </c>
      <c r="O94" s="32">
        <v>12.8</v>
      </c>
      <c r="P94" s="32">
        <v>14.2</v>
      </c>
      <c r="Q94" s="32">
        <v>15.7</v>
      </c>
      <c r="R94" s="32">
        <v>17.8</v>
      </c>
      <c r="S94" s="32">
        <v>20.3</v>
      </c>
      <c r="T94" s="32">
        <v>21.9</v>
      </c>
      <c r="U94" s="32">
        <v>24</v>
      </c>
      <c r="V94" s="32">
        <v>26.6</v>
      </c>
      <c r="W94" s="32">
        <v>29.4</v>
      </c>
      <c r="X94" s="32">
        <v>32.7</v>
      </c>
      <c r="Y94" s="32">
        <v>36.9</v>
      </c>
      <c r="Z94" s="32">
        <v>41.3</v>
      </c>
      <c r="AA94" s="32">
        <v>44.9</v>
      </c>
      <c r="AB94" s="32">
        <v>48.6</v>
      </c>
      <c r="AC94" s="32">
        <v>53.9</v>
      </c>
      <c r="AD94" s="32">
        <v>58.7</v>
      </c>
      <c r="AE94" s="32">
        <v>63.6</v>
      </c>
      <c r="AF94" s="32">
        <v>69.5</v>
      </c>
      <c r="AG94" s="32">
        <v>78</v>
      </c>
      <c r="AH94" s="32">
        <v>86.7</v>
      </c>
      <c r="AI94" s="32">
        <v>94.5</v>
      </c>
      <c r="AJ94" s="32">
        <v>103.6</v>
      </c>
      <c r="AK94" s="32">
        <v>110.3</v>
      </c>
      <c r="AL94" s="32">
        <v>118.5</v>
      </c>
      <c r="AM94" s="32">
        <v>126.7</v>
      </c>
      <c r="AN94" s="32">
        <v>134.6</v>
      </c>
      <c r="AO94" s="32">
        <v>142.5</v>
      </c>
      <c r="AP94" s="32">
        <v>152.1</v>
      </c>
      <c r="AQ94" s="32">
        <v>165.2</v>
      </c>
      <c r="AR94" s="32">
        <v>177.7</v>
      </c>
      <c r="AS94" s="32">
        <v>192.3</v>
      </c>
      <c r="AT94" s="32">
        <v>203.2</v>
      </c>
      <c r="AU94" s="32">
        <v>209.2</v>
      </c>
      <c r="AV94" s="32">
        <v>221.3</v>
      </c>
      <c r="AW94" s="32">
        <v>232.6</v>
      </c>
      <c r="AX94" s="32">
        <v>246</v>
      </c>
      <c r="AY94" s="32">
        <v>263</v>
      </c>
      <c r="AZ94" s="32">
        <v>278.1</v>
      </c>
      <c r="BA94" s="32">
        <v>281.8</v>
      </c>
      <c r="BB94" s="32">
        <v>283.6</v>
      </c>
      <c r="BC94" s="32">
        <v>287.1</v>
      </c>
      <c r="BD94" s="32">
        <v>288.7</v>
      </c>
      <c r="BE94" s="32">
        <v>293</v>
      </c>
      <c r="BF94" s="32">
        <v>301.9</v>
      </c>
      <c r="BG94" s="32">
        <v>310.9</v>
      </c>
      <c r="BH94" s="32">
        <v>318.9</v>
      </c>
    </row>
    <row r="95" spans="1:60" ht="14.25">
      <c r="A95" s="32" t="s">
        <v>172</v>
      </c>
      <c r="B95" s="32" t="s">
        <v>171</v>
      </c>
      <c r="C95" s="32">
        <v>1.9</v>
      </c>
      <c r="D95" s="32">
        <v>2.1</v>
      </c>
      <c r="E95" s="32">
        <v>2.2</v>
      </c>
      <c r="F95" s="32">
        <v>2.4</v>
      </c>
      <c r="G95" s="32">
        <v>2.5</v>
      </c>
      <c r="H95" s="32">
        <v>2.7</v>
      </c>
      <c r="I95" s="32">
        <v>3</v>
      </c>
      <c r="J95" s="32">
        <v>3.2</v>
      </c>
      <c r="K95" s="32">
        <v>3.6</v>
      </c>
      <c r="L95" s="32">
        <v>4.4</v>
      </c>
      <c r="M95" s="32">
        <v>4.8</v>
      </c>
      <c r="N95" s="32">
        <v>5.4</v>
      </c>
      <c r="O95" s="32">
        <v>6.2</v>
      </c>
      <c r="P95" s="32">
        <v>6.9</v>
      </c>
      <c r="Q95" s="32">
        <v>7.6</v>
      </c>
      <c r="R95" s="32">
        <v>8.6</v>
      </c>
      <c r="S95" s="32">
        <v>9.7</v>
      </c>
      <c r="T95" s="32">
        <v>10.3</v>
      </c>
      <c r="U95" s="32">
        <v>11.3</v>
      </c>
      <c r="V95" s="32">
        <v>12.4</v>
      </c>
      <c r="W95" s="32">
        <v>13.6</v>
      </c>
      <c r="X95" s="32">
        <v>14.9</v>
      </c>
      <c r="Y95" s="32">
        <v>16.7</v>
      </c>
      <c r="Z95" s="32">
        <v>18.5</v>
      </c>
      <c r="AA95" s="32">
        <v>19.8</v>
      </c>
      <c r="AB95" s="32">
        <v>21.1</v>
      </c>
      <c r="AC95" s="32">
        <v>23.1</v>
      </c>
      <c r="AD95" s="32">
        <v>24.8</v>
      </c>
      <c r="AE95" s="32">
        <v>26.4</v>
      </c>
      <c r="AF95" s="32">
        <v>28.4</v>
      </c>
      <c r="AG95" s="32">
        <v>31.4</v>
      </c>
      <c r="AH95" s="32">
        <v>34.5</v>
      </c>
      <c r="AI95" s="32">
        <v>37.6</v>
      </c>
      <c r="AJ95" s="32">
        <v>41.2</v>
      </c>
      <c r="AK95" s="32">
        <v>43</v>
      </c>
      <c r="AL95" s="32">
        <v>45.9</v>
      </c>
      <c r="AM95" s="32">
        <v>49.4</v>
      </c>
      <c r="AN95" s="32">
        <v>52.6</v>
      </c>
      <c r="AO95" s="32">
        <v>55.6</v>
      </c>
      <c r="AP95" s="32">
        <v>59.1</v>
      </c>
      <c r="AQ95" s="32">
        <v>63.9</v>
      </c>
      <c r="AR95" s="32">
        <v>68</v>
      </c>
      <c r="AS95" s="32">
        <v>73.7</v>
      </c>
      <c r="AT95" s="32">
        <v>78.5</v>
      </c>
      <c r="AU95" s="32">
        <v>81.2</v>
      </c>
      <c r="AV95" s="32">
        <v>86.3</v>
      </c>
      <c r="AW95" s="32">
        <v>90.4</v>
      </c>
      <c r="AX95" s="32">
        <v>95.5</v>
      </c>
      <c r="AY95" s="32">
        <v>102.5</v>
      </c>
      <c r="AZ95" s="32">
        <v>108.4</v>
      </c>
      <c r="BA95" s="32">
        <v>110.1</v>
      </c>
      <c r="BB95" s="32">
        <v>113.2</v>
      </c>
      <c r="BC95" s="32">
        <v>115.7</v>
      </c>
      <c r="BD95" s="32">
        <v>118</v>
      </c>
      <c r="BE95" s="32">
        <v>119.5</v>
      </c>
      <c r="BF95" s="32">
        <v>123.5</v>
      </c>
      <c r="BG95" s="32">
        <v>127.7</v>
      </c>
      <c r="BH95" s="32">
        <v>131.7</v>
      </c>
    </row>
    <row r="96" spans="1:60" ht="14.25">
      <c r="A96" s="32" t="s">
        <v>170</v>
      </c>
      <c r="B96" s="32" t="s">
        <v>169</v>
      </c>
      <c r="C96" s="32">
        <v>1</v>
      </c>
      <c r="D96" s="32">
        <v>1.1</v>
      </c>
      <c r="E96" s="32">
        <v>1.2</v>
      </c>
      <c r="F96" s="32">
        <v>1.2</v>
      </c>
      <c r="G96" s="32">
        <v>1.3</v>
      </c>
      <c r="H96" s="32">
        <v>1.4</v>
      </c>
      <c r="I96" s="32">
        <v>1.5</v>
      </c>
      <c r="J96" s="32">
        <v>1.6</v>
      </c>
      <c r="K96" s="32">
        <v>1.7</v>
      </c>
      <c r="L96" s="32">
        <v>1.9</v>
      </c>
      <c r="M96" s="32">
        <v>2.2</v>
      </c>
      <c r="N96" s="32">
        <v>2.5</v>
      </c>
      <c r="O96" s="32">
        <v>2.8</v>
      </c>
      <c r="P96" s="32">
        <v>3</v>
      </c>
      <c r="Q96" s="32">
        <v>3.3</v>
      </c>
      <c r="R96" s="32">
        <v>3.6</v>
      </c>
      <c r="S96" s="32">
        <v>4.2</v>
      </c>
      <c r="T96" s="32">
        <v>4.4</v>
      </c>
      <c r="U96" s="32">
        <v>4.7</v>
      </c>
      <c r="V96" s="32">
        <v>5.2</v>
      </c>
      <c r="W96" s="32">
        <v>5.7</v>
      </c>
      <c r="X96" s="32">
        <v>6.2</v>
      </c>
      <c r="Y96" s="32">
        <v>7</v>
      </c>
      <c r="Z96" s="32">
        <v>7.7</v>
      </c>
      <c r="AA96" s="32">
        <v>8.4</v>
      </c>
      <c r="AB96" s="32">
        <v>9</v>
      </c>
      <c r="AC96" s="32">
        <v>9.8</v>
      </c>
      <c r="AD96" s="32">
        <v>10.7</v>
      </c>
      <c r="AE96" s="32">
        <v>11.6</v>
      </c>
      <c r="AF96" s="32">
        <v>12.1</v>
      </c>
      <c r="AG96" s="32">
        <v>13.4</v>
      </c>
      <c r="AH96" s="32">
        <v>14.5</v>
      </c>
      <c r="AI96" s="32">
        <v>15.5</v>
      </c>
      <c r="AJ96" s="32">
        <v>17.3</v>
      </c>
      <c r="AK96" s="32">
        <v>17.9</v>
      </c>
      <c r="AL96" s="32">
        <v>18.9</v>
      </c>
      <c r="AM96" s="32">
        <v>19.6</v>
      </c>
      <c r="AN96" s="32">
        <v>20.5</v>
      </c>
      <c r="AO96" s="32">
        <v>21.4</v>
      </c>
      <c r="AP96" s="32">
        <v>22.8</v>
      </c>
      <c r="AQ96" s="32">
        <v>24.5</v>
      </c>
      <c r="AR96" s="32">
        <v>26.6</v>
      </c>
      <c r="AS96" s="32">
        <v>28.2</v>
      </c>
      <c r="AT96" s="32">
        <v>30.4</v>
      </c>
      <c r="AU96" s="32">
        <v>31.6</v>
      </c>
      <c r="AV96" s="32">
        <v>34.4</v>
      </c>
      <c r="AW96" s="32">
        <v>36.7</v>
      </c>
      <c r="AX96" s="32">
        <v>39.2</v>
      </c>
      <c r="AY96" s="32">
        <v>42.2</v>
      </c>
      <c r="AZ96" s="32">
        <v>45.2</v>
      </c>
      <c r="BA96" s="32">
        <v>46.7</v>
      </c>
      <c r="BB96" s="32">
        <v>47.5</v>
      </c>
      <c r="BC96" s="32">
        <v>48.6</v>
      </c>
      <c r="BD96" s="32">
        <v>49.1</v>
      </c>
      <c r="BE96" s="32">
        <v>50</v>
      </c>
      <c r="BF96" s="32">
        <v>51.5</v>
      </c>
      <c r="BG96" s="32">
        <v>52.9</v>
      </c>
      <c r="BH96" s="32">
        <v>54.2</v>
      </c>
    </row>
    <row r="97" spans="1:60" ht="14.25">
      <c r="A97" s="32" t="s">
        <v>168</v>
      </c>
      <c r="B97" s="32" t="s">
        <v>167</v>
      </c>
      <c r="C97" s="32">
        <v>0.6</v>
      </c>
      <c r="D97" s="32">
        <v>0.6</v>
      </c>
      <c r="E97" s="32">
        <v>0.7</v>
      </c>
      <c r="F97" s="32">
        <v>0.7</v>
      </c>
      <c r="G97" s="32">
        <v>0.7</v>
      </c>
      <c r="H97" s="32">
        <v>0.8</v>
      </c>
      <c r="I97" s="32">
        <v>0.9</v>
      </c>
      <c r="J97" s="32">
        <v>1</v>
      </c>
      <c r="K97" s="32">
        <v>1.1</v>
      </c>
      <c r="L97" s="32">
        <v>1.3</v>
      </c>
      <c r="M97" s="32">
        <v>1.4</v>
      </c>
      <c r="N97" s="32">
        <v>1.6</v>
      </c>
      <c r="O97" s="32">
        <v>1.9</v>
      </c>
      <c r="P97" s="32">
        <v>2.1</v>
      </c>
      <c r="Q97" s="32">
        <v>2.4</v>
      </c>
      <c r="R97" s="32">
        <v>2.7</v>
      </c>
      <c r="S97" s="32">
        <v>3.1</v>
      </c>
      <c r="T97" s="32">
        <v>3.3</v>
      </c>
      <c r="U97" s="32">
        <v>3.6</v>
      </c>
      <c r="V97" s="32">
        <v>4.1</v>
      </c>
      <c r="W97" s="32">
        <v>4.7</v>
      </c>
      <c r="X97" s="32">
        <v>5.4</v>
      </c>
      <c r="Y97" s="32">
        <v>6</v>
      </c>
      <c r="Z97" s="32">
        <v>6.7</v>
      </c>
      <c r="AA97" s="32">
        <v>7.2</v>
      </c>
      <c r="AB97" s="32">
        <v>7.7</v>
      </c>
      <c r="AC97" s="32">
        <v>8.4</v>
      </c>
      <c r="AD97" s="32">
        <v>9</v>
      </c>
      <c r="AE97" s="32">
        <v>9.7</v>
      </c>
      <c r="AF97" s="32">
        <v>11</v>
      </c>
      <c r="AG97" s="32">
        <v>12.4</v>
      </c>
      <c r="AH97" s="32">
        <v>13.9</v>
      </c>
      <c r="AI97" s="32">
        <v>15.2</v>
      </c>
      <c r="AJ97" s="32">
        <v>16.5</v>
      </c>
      <c r="AK97" s="32">
        <v>18.7</v>
      </c>
      <c r="AL97" s="32">
        <v>20</v>
      </c>
      <c r="AM97" s="32">
        <v>21.2</v>
      </c>
      <c r="AN97" s="32">
        <v>22.3</v>
      </c>
      <c r="AO97" s="32">
        <v>23.8</v>
      </c>
      <c r="AP97" s="32">
        <v>26</v>
      </c>
      <c r="AQ97" s="32">
        <v>28.5</v>
      </c>
      <c r="AR97" s="32">
        <v>30.8</v>
      </c>
      <c r="AS97" s="32">
        <v>33.6</v>
      </c>
      <c r="AT97" s="32">
        <v>35.4</v>
      </c>
      <c r="AU97" s="32">
        <v>36.2</v>
      </c>
      <c r="AV97" s="32">
        <v>38</v>
      </c>
      <c r="AW97" s="32">
        <v>39.8</v>
      </c>
      <c r="AX97" s="32">
        <v>41.6</v>
      </c>
      <c r="AY97" s="32">
        <v>43.7</v>
      </c>
      <c r="AZ97" s="32">
        <v>46.1</v>
      </c>
      <c r="BA97" s="32">
        <v>46.6</v>
      </c>
      <c r="BB97" s="32">
        <v>46.4</v>
      </c>
      <c r="BC97" s="32">
        <v>46.4</v>
      </c>
      <c r="BD97" s="32">
        <v>46</v>
      </c>
      <c r="BE97" s="32">
        <v>46.6</v>
      </c>
      <c r="BF97" s="32">
        <v>48</v>
      </c>
      <c r="BG97" s="32">
        <v>49.3</v>
      </c>
      <c r="BH97" s="32">
        <v>50.3</v>
      </c>
    </row>
    <row r="98" spans="1:60" ht="14.25">
      <c r="A98" s="32" t="s">
        <v>166</v>
      </c>
      <c r="B98" s="32" t="s">
        <v>165</v>
      </c>
      <c r="C98" s="32">
        <v>0.6</v>
      </c>
      <c r="D98" s="32">
        <v>0.6</v>
      </c>
      <c r="E98" s="32">
        <v>0.7</v>
      </c>
      <c r="F98" s="32">
        <v>0.7</v>
      </c>
      <c r="G98" s="32">
        <v>0.8</v>
      </c>
      <c r="H98" s="32">
        <v>0.8</v>
      </c>
      <c r="I98" s="32">
        <v>0.9</v>
      </c>
      <c r="J98" s="32">
        <v>1</v>
      </c>
      <c r="K98" s="32">
        <v>1.1</v>
      </c>
      <c r="L98" s="32">
        <v>1.2</v>
      </c>
      <c r="M98" s="32">
        <v>1.4</v>
      </c>
      <c r="N98" s="32">
        <v>1.6</v>
      </c>
      <c r="O98" s="32">
        <v>1.9</v>
      </c>
      <c r="P98" s="32">
        <v>2.1</v>
      </c>
      <c r="Q98" s="32">
        <v>2.5</v>
      </c>
      <c r="R98" s="32">
        <v>2.9</v>
      </c>
      <c r="S98" s="32">
        <v>3.4</v>
      </c>
      <c r="T98" s="32">
        <v>3.8</v>
      </c>
      <c r="U98" s="32">
        <v>4.3</v>
      </c>
      <c r="V98" s="32">
        <v>4.8</v>
      </c>
      <c r="W98" s="32">
        <v>5.5</v>
      </c>
      <c r="X98" s="32">
        <v>6.2</v>
      </c>
      <c r="Y98" s="32">
        <v>7.2</v>
      </c>
      <c r="Z98" s="32">
        <v>8.4</v>
      </c>
      <c r="AA98" s="32">
        <v>9.6</v>
      </c>
      <c r="AB98" s="32">
        <v>10.9</v>
      </c>
      <c r="AC98" s="32">
        <v>12.6</v>
      </c>
      <c r="AD98" s="32">
        <v>14.1</v>
      </c>
      <c r="AE98" s="32">
        <v>16</v>
      </c>
      <c r="AF98" s="32">
        <v>18</v>
      </c>
      <c r="AG98" s="32">
        <v>20.8</v>
      </c>
      <c r="AH98" s="32">
        <v>23.8</v>
      </c>
      <c r="AI98" s="32">
        <v>26.2</v>
      </c>
      <c r="AJ98" s="32">
        <v>28.6</v>
      </c>
      <c r="AK98" s="32">
        <v>30.6</v>
      </c>
      <c r="AL98" s="32">
        <v>33.7</v>
      </c>
      <c r="AM98" s="32">
        <v>36.5</v>
      </c>
      <c r="AN98" s="32">
        <v>39.2</v>
      </c>
      <c r="AO98" s="32">
        <v>41.7</v>
      </c>
      <c r="AP98" s="32">
        <v>44.2</v>
      </c>
      <c r="AQ98" s="32">
        <v>48.3</v>
      </c>
      <c r="AR98" s="32">
        <v>52.3</v>
      </c>
      <c r="AS98" s="32">
        <v>56.7</v>
      </c>
      <c r="AT98" s="32">
        <v>59</v>
      </c>
      <c r="AU98" s="32">
        <v>60.1</v>
      </c>
      <c r="AV98" s="32">
        <v>62.6</v>
      </c>
      <c r="AW98" s="32">
        <v>65.6</v>
      </c>
      <c r="AX98" s="32">
        <v>69.7</v>
      </c>
      <c r="AY98" s="32">
        <v>74.6</v>
      </c>
      <c r="AZ98" s="32">
        <v>78.4</v>
      </c>
      <c r="BA98" s="32">
        <v>78.4</v>
      </c>
      <c r="BB98" s="32">
        <v>76.5</v>
      </c>
      <c r="BC98" s="32">
        <v>76.4</v>
      </c>
      <c r="BD98" s="32">
        <v>75.6</v>
      </c>
      <c r="BE98" s="32">
        <v>76.9</v>
      </c>
      <c r="BF98" s="32">
        <v>78.9</v>
      </c>
      <c r="BG98" s="32">
        <v>81.1</v>
      </c>
      <c r="BH98" s="32">
        <v>82.8</v>
      </c>
    </row>
    <row r="99" spans="1:60" ht="14.25">
      <c r="A99" s="32" t="s">
        <v>164</v>
      </c>
      <c r="B99" s="33" t="s">
        <v>163</v>
      </c>
      <c r="C99" s="32">
        <v>5.9</v>
      </c>
      <c r="D99" s="32">
        <v>6.2</v>
      </c>
      <c r="E99" s="32">
        <v>6.6</v>
      </c>
      <c r="F99" s="32">
        <v>7</v>
      </c>
      <c r="G99" s="32">
        <v>7.4</v>
      </c>
      <c r="H99" s="32">
        <v>7.9</v>
      </c>
      <c r="I99" s="32">
        <v>8.5</v>
      </c>
      <c r="J99" s="32">
        <v>9.3</v>
      </c>
      <c r="K99" s="32">
        <v>10.1</v>
      </c>
      <c r="L99" s="32">
        <v>10.9</v>
      </c>
      <c r="M99" s="32">
        <v>12</v>
      </c>
      <c r="N99" s="32">
        <v>13.4</v>
      </c>
      <c r="O99" s="32">
        <v>14.7</v>
      </c>
      <c r="P99" s="32">
        <v>15.9</v>
      </c>
      <c r="Q99" s="32">
        <v>17.6</v>
      </c>
      <c r="R99" s="32">
        <v>21</v>
      </c>
      <c r="S99" s="32">
        <v>24.1</v>
      </c>
      <c r="T99" s="32">
        <v>25.4</v>
      </c>
      <c r="U99" s="32">
        <v>26.8</v>
      </c>
      <c r="V99" s="32">
        <v>30.3</v>
      </c>
      <c r="W99" s="32">
        <v>32.8</v>
      </c>
      <c r="X99" s="32">
        <v>36.9</v>
      </c>
      <c r="Y99" s="32">
        <v>40.7</v>
      </c>
      <c r="Z99" s="32">
        <v>43.7</v>
      </c>
      <c r="AA99" s="32">
        <v>45</v>
      </c>
      <c r="AB99" s="32">
        <v>46.5</v>
      </c>
      <c r="AC99" s="32">
        <v>49.8</v>
      </c>
      <c r="AD99" s="32">
        <v>53.1</v>
      </c>
      <c r="AE99" s="32">
        <v>55.6</v>
      </c>
      <c r="AF99" s="32">
        <v>58</v>
      </c>
      <c r="AG99" s="32">
        <v>61.2</v>
      </c>
      <c r="AH99" s="32">
        <v>65.3</v>
      </c>
      <c r="AI99" s="32">
        <v>68.9</v>
      </c>
      <c r="AJ99" s="32">
        <v>72.6</v>
      </c>
      <c r="AK99" s="32">
        <v>75.1</v>
      </c>
      <c r="AL99" s="32">
        <v>78.5</v>
      </c>
      <c r="AM99" s="32">
        <v>82.3</v>
      </c>
      <c r="AN99" s="32">
        <v>85.5</v>
      </c>
      <c r="AO99" s="32">
        <v>89.4</v>
      </c>
      <c r="AP99" s="32">
        <v>93.6</v>
      </c>
      <c r="AQ99" s="32">
        <v>100.5</v>
      </c>
      <c r="AR99" s="32">
        <v>107.2</v>
      </c>
      <c r="AS99" s="32">
        <v>122.5</v>
      </c>
      <c r="AT99" s="32">
        <v>122</v>
      </c>
      <c r="AU99" s="32">
        <v>123.4</v>
      </c>
      <c r="AV99" s="32">
        <v>129.3</v>
      </c>
      <c r="AW99" s="32">
        <v>137.8</v>
      </c>
      <c r="AX99" s="32">
        <v>146.8</v>
      </c>
      <c r="AY99" s="32">
        <v>158.1</v>
      </c>
      <c r="AZ99" s="32">
        <v>168.3</v>
      </c>
      <c r="BA99" s="32">
        <v>170.4</v>
      </c>
      <c r="BB99" s="32">
        <v>169.5</v>
      </c>
      <c r="BC99" s="32">
        <v>173.2</v>
      </c>
      <c r="BD99" s="32">
        <v>176.5</v>
      </c>
      <c r="BE99" s="32">
        <v>179.4</v>
      </c>
      <c r="BF99" s="32">
        <v>183</v>
      </c>
      <c r="BG99" s="32">
        <v>184.7</v>
      </c>
      <c r="BH99" s="32">
        <v>186.8</v>
      </c>
    </row>
    <row r="100" spans="1:60" ht="14.25">
      <c r="A100" s="32" t="s">
        <v>162</v>
      </c>
      <c r="B100" s="32" t="s">
        <v>161</v>
      </c>
      <c r="C100" s="32">
        <v>4.6</v>
      </c>
      <c r="D100" s="32">
        <v>4.8</v>
      </c>
      <c r="E100" s="32">
        <v>5.1</v>
      </c>
      <c r="F100" s="32">
        <v>5.3</v>
      </c>
      <c r="G100" s="32">
        <v>5.7</v>
      </c>
      <c r="H100" s="32">
        <v>6</v>
      </c>
      <c r="I100" s="32">
        <v>6.4</v>
      </c>
      <c r="J100" s="32">
        <v>7</v>
      </c>
      <c r="K100" s="32">
        <v>7.5</v>
      </c>
      <c r="L100" s="32">
        <v>8.2</v>
      </c>
      <c r="M100" s="32">
        <v>9</v>
      </c>
      <c r="N100" s="32">
        <v>10</v>
      </c>
      <c r="O100" s="32">
        <v>10.9</v>
      </c>
      <c r="P100" s="32">
        <v>11.6</v>
      </c>
      <c r="Q100" s="32">
        <v>12.9</v>
      </c>
      <c r="R100" s="32">
        <v>15.6</v>
      </c>
      <c r="S100" s="32">
        <v>17.4</v>
      </c>
      <c r="T100" s="32">
        <v>18</v>
      </c>
      <c r="U100" s="32">
        <v>18.8</v>
      </c>
      <c r="V100" s="32">
        <v>20.5</v>
      </c>
      <c r="W100" s="32">
        <v>22.5</v>
      </c>
      <c r="X100" s="32">
        <v>25.4</v>
      </c>
      <c r="Y100" s="32">
        <v>28.6</v>
      </c>
      <c r="Z100" s="32">
        <v>31.3</v>
      </c>
      <c r="AA100" s="32">
        <v>32.4</v>
      </c>
      <c r="AB100" s="32">
        <v>33.5</v>
      </c>
      <c r="AC100" s="32">
        <v>35.7</v>
      </c>
      <c r="AD100" s="32">
        <v>38</v>
      </c>
      <c r="AE100" s="32">
        <v>39.4</v>
      </c>
      <c r="AF100" s="32">
        <v>41</v>
      </c>
      <c r="AG100" s="32">
        <v>42.8</v>
      </c>
      <c r="AH100" s="32">
        <v>45.5</v>
      </c>
      <c r="AI100" s="32">
        <v>48</v>
      </c>
      <c r="AJ100" s="32">
        <v>50.1</v>
      </c>
      <c r="AK100" s="32">
        <v>52</v>
      </c>
      <c r="AL100" s="32">
        <v>54.4</v>
      </c>
      <c r="AM100" s="32">
        <v>57.3</v>
      </c>
      <c r="AN100" s="32">
        <v>59.8</v>
      </c>
      <c r="AO100" s="32">
        <v>62.8</v>
      </c>
      <c r="AP100" s="32">
        <v>65.8</v>
      </c>
      <c r="AQ100" s="32">
        <v>70.7</v>
      </c>
      <c r="AR100" s="32">
        <v>75.3</v>
      </c>
      <c r="AS100" s="32">
        <v>79.6</v>
      </c>
      <c r="AT100" s="32">
        <v>83.2</v>
      </c>
      <c r="AU100" s="32">
        <v>85.6</v>
      </c>
      <c r="AV100" s="32">
        <v>89.9</v>
      </c>
      <c r="AW100" s="32">
        <v>97.2</v>
      </c>
      <c r="AX100" s="32">
        <v>104.4</v>
      </c>
      <c r="AY100" s="32">
        <v>114.1</v>
      </c>
      <c r="AZ100" s="32">
        <v>122</v>
      </c>
      <c r="BA100" s="32">
        <v>123.4</v>
      </c>
      <c r="BB100" s="32">
        <v>124.4</v>
      </c>
      <c r="BC100" s="32">
        <v>129</v>
      </c>
      <c r="BD100" s="32">
        <v>133</v>
      </c>
      <c r="BE100" s="32">
        <v>136</v>
      </c>
      <c r="BF100" s="32">
        <v>138.8</v>
      </c>
      <c r="BG100" s="32">
        <v>139.7</v>
      </c>
      <c r="BH100" s="32">
        <v>141.3</v>
      </c>
    </row>
    <row r="101" spans="1:60" ht="14.25">
      <c r="A101" s="32" t="s">
        <v>160</v>
      </c>
      <c r="B101" s="32" t="s">
        <v>159</v>
      </c>
      <c r="C101" s="32">
        <v>4.6</v>
      </c>
      <c r="D101" s="32">
        <v>4.8</v>
      </c>
      <c r="E101" s="32">
        <v>5.1</v>
      </c>
      <c r="F101" s="32">
        <v>5.3</v>
      </c>
      <c r="G101" s="32">
        <v>5.7</v>
      </c>
      <c r="H101" s="32">
        <v>6</v>
      </c>
      <c r="I101" s="32">
        <v>6.4</v>
      </c>
      <c r="J101" s="32">
        <v>6.9</v>
      </c>
      <c r="K101" s="32">
        <v>7.5</v>
      </c>
      <c r="L101" s="32">
        <v>8.1</v>
      </c>
      <c r="M101" s="32">
        <v>9</v>
      </c>
      <c r="N101" s="32">
        <v>10</v>
      </c>
      <c r="O101" s="32">
        <v>10.9</v>
      </c>
      <c r="P101" s="32">
        <v>11.6</v>
      </c>
      <c r="Q101" s="32">
        <v>12.8</v>
      </c>
      <c r="R101" s="32">
        <v>15.4</v>
      </c>
      <c r="S101" s="32">
        <v>17.3</v>
      </c>
      <c r="T101" s="32">
        <v>17.8</v>
      </c>
      <c r="U101" s="32">
        <v>18.6</v>
      </c>
      <c r="V101" s="32">
        <v>20.3</v>
      </c>
      <c r="W101" s="32">
        <v>22.1</v>
      </c>
      <c r="X101" s="32">
        <v>25.1</v>
      </c>
      <c r="Y101" s="32">
        <v>28.2</v>
      </c>
      <c r="Z101" s="32">
        <v>30.9</v>
      </c>
      <c r="AA101" s="32">
        <v>32</v>
      </c>
      <c r="AB101" s="32">
        <v>33.2</v>
      </c>
      <c r="AC101" s="32">
        <v>35.4</v>
      </c>
      <c r="AD101" s="32">
        <v>37.7</v>
      </c>
      <c r="AE101" s="32">
        <v>39.1</v>
      </c>
      <c r="AF101" s="32">
        <v>40.6</v>
      </c>
      <c r="AG101" s="32">
        <v>42.4</v>
      </c>
      <c r="AH101" s="32">
        <v>45.1</v>
      </c>
      <c r="AI101" s="32">
        <v>47.6</v>
      </c>
      <c r="AJ101" s="32">
        <v>49.7</v>
      </c>
      <c r="AK101" s="32">
        <v>51.6</v>
      </c>
      <c r="AL101" s="32">
        <v>54</v>
      </c>
      <c r="AM101" s="32">
        <v>57</v>
      </c>
      <c r="AN101" s="32">
        <v>59.5</v>
      </c>
      <c r="AO101" s="32">
        <v>62.3</v>
      </c>
      <c r="AP101" s="32">
        <v>65.3</v>
      </c>
      <c r="AQ101" s="32">
        <v>70.2</v>
      </c>
      <c r="AR101" s="32">
        <v>74.8</v>
      </c>
      <c r="AS101" s="32">
        <v>79</v>
      </c>
      <c r="AT101" s="32">
        <v>82.6</v>
      </c>
      <c r="AU101" s="32">
        <v>85.2</v>
      </c>
      <c r="AV101" s="32">
        <v>89.5</v>
      </c>
      <c r="AW101" s="32">
        <v>96.8</v>
      </c>
      <c r="AX101" s="32">
        <v>104</v>
      </c>
      <c r="AY101" s="32">
        <v>113.8</v>
      </c>
      <c r="AZ101" s="32">
        <v>121.6</v>
      </c>
      <c r="BA101" s="32">
        <v>123</v>
      </c>
      <c r="BB101" s="32">
        <v>124</v>
      </c>
      <c r="BC101" s="32">
        <v>128.6</v>
      </c>
      <c r="BD101" s="32">
        <v>132.5</v>
      </c>
      <c r="BE101" s="32">
        <v>135.6</v>
      </c>
      <c r="BF101" s="32">
        <v>138.3</v>
      </c>
      <c r="BG101" s="32">
        <v>139.2</v>
      </c>
      <c r="BH101" s="32">
        <v>140.8</v>
      </c>
    </row>
    <row r="102" spans="1:60" ht="14.25">
      <c r="A102" s="32" t="s">
        <v>158</v>
      </c>
      <c r="B102" s="32" t="s">
        <v>157</v>
      </c>
      <c r="C102" s="32" t="s">
        <v>3</v>
      </c>
      <c r="D102" s="32" t="s">
        <v>3</v>
      </c>
      <c r="E102" s="32" t="s">
        <v>3</v>
      </c>
      <c r="F102" s="32" t="s">
        <v>3</v>
      </c>
      <c r="G102" s="32">
        <v>0</v>
      </c>
      <c r="H102" s="32">
        <v>0</v>
      </c>
      <c r="I102" s="32">
        <v>0</v>
      </c>
      <c r="J102" s="32">
        <v>0</v>
      </c>
      <c r="K102" s="32">
        <v>0</v>
      </c>
      <c r="L102" s="32">
        <v>0</v>
      </c>
      <c r="M102" s="32">
        <v>0</v>
      </c>
      <c r="N102" s="32">
        <v>0</v>
      </c>
      <c r="O102" s="32">
        <v>0</v>
      </c>
      <c r="P102" s="32">
        <v>0.1</v>
      </c>
      <c r="Q102" s="32">
        <v>0.1</v>
      </c>
      <c r="R102" s="32">
        <v>0.1</v>
      </c>
      <c r="S102" s="32">
        <v>0.2</v>
      </c>
      <c r="T102" s="32">
        <v>0.2</v>
      </c>
      <c r="U102" s="32">
        <v>0.2</v>
      </c>
      <c r="V102" s="32">
        <v>0.2</v>
      </c>
      <c r="W102" s="32">
        <v>0.3</v>
      </c>
      <c r="X102" s="32">
        <v>0.4</v>
      </c>
      <c r="Y102" s="32">
        <v>0.4</v>
      </c>
      <c r="Z102" s="32">
        <v>0.5</v>
      </c>
      <c r="AA102" s="32">
        <v>0.4</v>
      </c>
      <c r="AB102" s="32">
        <v>0.4</v>
      </c>
      <c r="AC102" s="32">
        <v>0.3</v>
      </c>
      <c r="AD102" s="32">
        <v>0.3</v>
      </c>
      <c r="AE102" s="32">
        <v>0.3</v>
      </c>
      <c r="AF102" s="32">
        <v>0.4</v>
      </c>
      <c r="AG102" s="32">
        <v>0.4</v>
      </c>
      <c r="AH102" s="32">
        <v>0.4</v>
      </c>
      <c r="AI102" s="32">
        <v>0.4</v>
      </c>
      <c r="AJ102" s="32">
        <v>0.4</v>
      </c>
      <c r="AK102" s="32">
        <v>0.4</v>
      </c>
      <c r="AL102" s="32">
        <v>0.3</v>
      </c>
      <c r="AM102" s="32">
        <v>0.3</v>
      </c>
      <c r="AN102" s="32">
        <v>0.3</v>
      </c>
      <c r="AO102" s="32">
        <v>0.4</v>
      </c>
      <c r="AP102" s="32">
        <v>0.4</v>
      </c>
      <c r="AQ102" s="32">
        <v>0.4</v>
      </c>
      <c r="AR102" s="32">
        <v>0.5</v>
      </c>
      <c r="AS102" s="32">
        <v>0.6</v>
      </c>
      <c r="AT102" s="32">
        <v>0.5</v>
      </c>
      <c r="AU102" s="32">
        <v>0.4</v>
      </c>
      <c r="AV102" s="32">
        <v>0.4</v>
      </c>
      <c r="AW102" s="32">
        <v>0.4</v>
      </c>
      <c r="AX102" s="32">
        <v>0.4</v>
      </c>
      <c r="AY102" s="32">
        <v>0.4</v>
      </c>
      <c r="AZ102" s="32">
        <v>0.4</v>
      </c>
      <c r="BA102" s="32">
        <v>0.4</v>
      </c>
      <c r="BB102" s="32">
        <v>0.4</v>
      </c>
      <c r="BC102" s="32">
        <v>0.4</v>
      </c>
      <c r="BD102" s="32">
        <v>0.5</v>
      </c>
      <c r="BE102" s="32">
        <v>0.5</v>
      </c>
      <c r="BF102" s="32">
        <v>0.5</v>
      </c>
      <c r="BG102" s="32">
        <v>0.5</v>
      </c>
      <c r="BH102" s="32">
        <v>0.5</v>
      </c>
    </row>
    <row r="103" spans="1:60" ht="14.25">
      <c r="A103" s="32" t="s">
        <v>156</v>
      </c>
      <c r="B103" s="32" t="s">
        <v>155</v>
      </c>
      <c r="C103" s="32">
        <v>1.3</v>
      </c>
      <c r="D103" s="32">
        <v>1.4</v>
      </c>
      <c r="E103" s="32">
        <v>1.6</v>
      </c>
      <c r="F103" s="32">
        <v>1.6</v>
      </c>
      <c r="G103" s="32">
        <v>1.7</v>
      </c>
      <c r="H103" s="32">
        <v>1.9</v>
      </c>
      <c r="I103" s="32">
        <v>2.1</v>
      </c>
      <c r="J103" s="32">
        <v>2.4</v>
      </c>
      <c r="K103" s="32">
        <v>2.6</v>
      </c>
      <c r="L103" s="32">
        <v>2.7</v>
      </c>
      <c r="M103" s="32">
        <v>3</v>
      </c>
      <c r="N103" s="32">
        <v>3.4</v>
      </c>
      <c r="O103" s="32">
        <v>3.8</v>
      </c>
      <c r="P103" s="32">
        <v>4.2</v>
      </c>
      <c r="Q103" s="32">
        <v>4.7</v>
      </c>
      <c r="R103" s="32">
        <v>5.5</v>
      </c>
      <c r="S103" s="32">
        <v>6.7</v>
      </c>
      <c r="T103" s="32">
        <v>7.4</v>
      </c>
      <c r="U103" s="32">
        <v>8</v>
      </c>
      <c r="V103" s="32">
        <v>9.8</v>
      </c>
      <c r="W103" s="32">
        <v>10.4</v>
      </c>
      <c r="X103" s="32">
        <v>11.5</v>
      </c>
      <c r="Y103" s="32">
        <v>12.1</v>
      </c>
      <c r="Z103" s="32">
        <v>12.4</v>
      </c>
      <c r="AA103" s="32">
        <v>12.6</v>
      </c>
      <c r="AB103" s="32">
        <v>13</v>
      </c>
      <c r="AC103" s="32">
        <v>14.1</v>
      </c>
      <c r="AD103" s="32">
        <v>15.1</v>
      </c>
      <c r="AE103" s="32">
        <v>16.2</v>
      </c>
      <c r="AF103" s="32">
        <v>17</v>
      </c>
      <c r="AG103" s="32">
        <v>18.5</v>
      </c>
      <c r="AH103" s="32">
        <v>19.8</v>
      </c>
      <c r="AI103" s="32">
        <v>20.9</v>
      </c>
      <c r="AJ103" s="32">
        <v>22.5</v>
      </c>
      <c r="AK103" s="32">
        <v>23.1</v>
      </c>
      <c r="AL103" s="32">
        <v>24.1</v>
      </c>
      <c r="AM103" s="32">
        <v>25</v>
      </c>
      <c r="AN103" s="32">
        <v>25.6</v>
      </c>
      <c r="AO103" s="32">
        <v>26.7</v>
      </c>
      <c r="AP103" s="32">
        <v>27.8</v>
      </c>
      <c r="AQ103" s="32">
        <v>29.9</v>
      </c>
      <c r="AR103" s="32">
        <v>32</v>
      </c>
      <c r="AS103" s="32">
        <v>42.9</v>
      </c>
      <c r="AT103" s="32">
        <v>38.9</v>
      </c>
      <c r="AU103" s="32">
        <v>37.7</v>
      </c>
      <c r="AV103" s="32">
        <v>39.4</v>
      </c>
      <c r="AW103" s="32">
        <v>40.6</v>
      </c>
      <c r="AX103" s="32">
        <v>42.4</v>
      </c>
      <c r="AY103" s="32">
        <v>43.9</v>
      </c>
      <c r="AZ103" s="32">
        <v>46.3</v>
      </c>
      <c r="BA103" s="32">
        <v>47</v>
      </c>
      <c r="BB103" s="32">
        <v>45.1</v>
      </c>
      <c r="BC103" s="32">
        <v>44.2</v>
      </c>
      <c r="BD103" s="32">
        <v>43.5</v>
      </c>
      <c r="BE103" s="32">
        <v>43.4</v>
      </c>
      <c r="BF103" s="32">
        <v>44.2</v>
      </c>
      <c r="BG103" s="32">
        <v>45</v>
      </c>
      <c r="BH103" s="32">
        <v>45.4</v>
      </c>
    </row>
    <row r="104" spans="1:60" ht="14.25">
      <c r="A104" s="32" t="s">
        <v>154</v>
      </c>
      <c r="B104" s="32" t="s">
        <v>153</v>
      </c>
      <c r="C104" s="32">
        <v>0.6</v>
      </c>
      <c r="D104" s="32">
        <v>0.7</v>
      </c>
      <c r="E104" s="32">
        <v>0.8</v>
      </c>
      <c r="F104" s="32">
        <v>0.8</v>
      </c>
      <c r="G104" s="32">
        <v>0.9</v>
      </c>
      <c r="H104" s="32">
        <v>0.9</v>
      </c>
      <c r="I104" s="32">
        <v>1.1</v>
      </c>
      <c r="J104" s="32">
        <v>1.2</v>
      </c>
      <c r="K104" s="32">
        <v>1.3</v>
      </c>
      <c r="L104" s="32">
        <v>1.3</v>
      </c>
      <c r="M104" s="32">
        <v>1.5</v>
      </c>
      <c r="N104" s="32">
        <v>1.7</v>
      </c>
      <c r="O104" s="32">
        <v>2</v>
      </c>
      <c r="P104" s="32">
        <v>2.3</v>
      </c>
      <c r="Q104" s="32">
        <v>2.6</v>
      </c>
      <c r="R104" s="32">
        <v>3</v>
      </c>
      <c r="S104" s="32">
        <v>3.8</v>
      </c>
      <c r="T104" s="32">
        <v>4.4</v>
      </c>
      <c r="U104" s="32">
        <v>4.9</v>
      </c>
      <c r="V104" s="32">
        <v>6.3</v>
      </c>
      <c r="W104" s="32">
        <v>6.5</v>
      </c>
      <c r="X104" s="32">
        <v>7</v>
      </c>
      <c r="Y104" s="32">
        <v>7.1</v>
      </c>
      <c r="Z104" s="32">
        <v>7</v>
      </c>
      <c r="AA104" s="32">
        <v>6.8</v>
      </c>
      <c r="AB104" s="32">
        <v>6.8</v>
      </c>
      <c r="AC104" s="32">
        <v>7.3</v>
      </c>
      <c r="AD104" s="32">
        <v>7.9</v>
      </c>
      <c r="AE104" s="32">
        <v>8.6</v>
      </c>
      <c r="AF104" s="32">
        <v>8.9</v>
      </c>
      <c r="AG104" s="32">
        <v>9.7</v>
      </c>
      <c r="AH104" s="32">
        <v>10.5</v>
      </c>
      <c r="AI104" s="32">
        <v>10.9</v>
      </c>
      <c r="AJ104" s="32">
        <v>12.1</v>
      </c>
      <c r="AK104" s="32">
        <v>12.3</v>
      </c>
      <c r="AL104" s="32">
        <v>12.6</v>
      </c>
      <c r="AM104" s="32">
        <v>12.9</v>
      </c>
      <c r="AN104" s="32">
        <v>13</v>
      </c>
      <c r="AO104" s="32">
        <v>13.6</v>
      </c>
      <c r="AP104" s="32">
        <v>14.2</v>
      </c>
      <c r="AQ104" s="32">
        <v>15.2</v>
      </c>
      <c r="AR104" s="32">
        <v>16.1</v>
      </c>
      <c r="AS104" s="32">
        <v>18.7</v>
      </c>
      <c r="AT104" s="32">
        <v>20.3</v>
      </c>
      <c r="AU104" s="32">
        <v>19.5</v>
      </c>
      <c r="AV104" s="32">
        <v>19.7</v>
      </c>
      <c r="AW104" s="32">
        <v>20.7</v>
      </c>
      <c r="AX104" s="32">
        <v>21.6</v>
      </c>
      <c r="AY104" s="32">
        <v>21.9</v>
      </c>
      <c r="AZ104" s="32">
        <v>23</v>
      </c>
      <c r="BA104" s="32">
        <v>23.5</v>
      </c>
      <c r="BB104" s="32">
        <v>22.4</v>
      </c>
      <c r="BC104" s="32">
        <v>21.6</v>
      </c>
      <c r="BD104" s="32">
        <v>21.4</v>
      </c>
      <c r="BE104" s="32">
        <v>21</v>
      </c>
      <c r="BF104" s="32">
        <v>21.4</v>
      </c>
      <c r="BG104" s="32">
        <v>21.7</v>
      </c>
      <c r="BH104" s="32">
        <v>21.9</v>
      </c>
    </row>
    <row r="105" spans="1:60" ht="14.25">
      <c r="A105" s="32" t="s">
        <v>152</v>
      </c>
      <c r="B105" s="32" t="s">
        <v>151</v>
      </c>
      <c r="C105" s="32">
        <v>0.3</v>
      </c>
      <c r="D105" s="32">
        <v>0.3</v>
      </c>
      <c r="E105" s="32">
        <v>0.4</v>
      </c>
      <c r="F105" s="32">
        <v>0.4</v>
      </c>
      <c r="G105" s="32">
        <v>0.4</v>
      </c>
      <c r="H105" s="32">
        <v>0.4</v>
      </c>
      <c r="I105" s="32">
        <v>0.5</v>
      </c>
      <c r="J105" s="32">
        <v>0.6</v>
      </c>
      <c r="K105" s="32">
        <v>0.6</v>
      </c>
      <c r="L105" s="32">
        <v>0.6</v>
      </c>
      <c r="M105" s="32">
        <v>0.6</v>
      </c>
      <c r="N105" s="32">
        <v>0.7</v>
      </c>
      <c r="O105" s="32">
        <v>0.8</v>
      </c>
      <c r="P105" s="32">
        <v>0.8</v>
      </c>
      <c r="Q105" s="32">
        <v>0.9</v>
      </c>
      <c r="R105" s="32">
        <v>1</v>
      </c>
      <c r="S105" s="32">
        <v>1.1</v>
      </c>
      <c r="T105" s="32">
        <v>1.2</v>
      </c>
      <c r="U105" s="32">
        <v>1.3</v>
      </c>
      <c r="V105" s="32">
        <v>1.4</v>
      </c>
      <c r="W105" s="32">
        <v>1.6</v>
      </c>
      <c r="X105" s="32">
        <v>1.8</v>
      </c>
      <c r="Y105" s="32">
        <v>1.9</v>
      </c>
      <c r="Z105" s="32">
        <v>2.1</v>
      </c>
      <c r="AA105" s="32">
        <v>2.3</v>
      </c>
      <c r="AB105" s="32">
        <v>2.5</v>
      </c>
      <c r="AC105" s="32">
        <v>2.7</v>
      </c>
      <c r="AD105" s="32">
        <v>2.8</v>
      </c>
      <c r="AE105" s="32">
        <v>2.9</v>
      </c>
      <c r="AF105" s="32">
        <v>3</v>
      </c>
      <c r="AG105" s="32">
        <v>3.2</v>
      </c>
      <c r="AH105" s="32">
        <v>3.5</v>
      </c>
      <c r="AI105" s="32">
        <v>3.7</v>
      </c>
      <c r="AJ105" s="32">
        <v>3.8</v>
      </c>
      <c r="AK105" s="32">
        <v>3.8</v>
      </c>
      <c r="AL105" s="32">
        <v>3.9</v>
      </c>
      <c r="AM105" s="32">
        <v>3.9</v>
      </c>
      <c r="AN105" s="32">
        <v>4.1</v>
      </c>
      <c r="AO105" s="32">
        <v>4.2</v>
      </c>
      <c r="AP105" s="32">
        <v>4.5</v>
      </c>
      <c r="AQ105" s="32">
        <v>5.1</v>
      </c>
      <c r="AR105" s="32">
        <v>5.7</v>
      </c>
      <c r="AS105" s="32">
        <v>5.9</v>
      </c>
      <c r="AT105" s="32">
        <v>5.9</v>
      </c>
      <c r="AU105" s="32">
        <v>5.8</v>
      </c>
      <c r="AV105" s="32">
        <v>5.8</v>
      </c>
      <c r="AW105" s="32">
        <v>5.7</v>
      </c>
      <c r="AX105" s="32">
        <v>5.8</v>
      </c>
      <c r="AY105" s="32">
        <v>5.9</v>
      </c>
      <c r="AZ105" s="32">
        <v>6</v>
      </c>
      <c r="BA105" s="32">
        <v>6</v>
      </c>
      <c r="BB105" s="32">
        <v>6</v>
      </c>
      <c r="BC105" s="32">
        <v>6</v>
      </c>
      <c r="BD105" s="32">
        <v>5.8</v>
      </c>
      <c r="BE105" s="32">
        <v>5.9</v>
      </c>
      <c r="BF105" s="32">
        <v>6.1</v>
      </c>
      <c r="BG105" s="32">
        <v>6.3</v>
      </c>
      <c r="BH105" s="32">
        <v>6.5</v>
      </c>
    </row>
    <row r="106" spans="1:60" ht="14.25">
      <c r="A106" s="32" t="s">
        <v>150</v>
      </c>
      <c r="B106" s="32" t="s">
        <v>149</v>
      </c>
      <c r="C106" s="32" t="s">
        <v>3</v>
      </c>
      <c r="D106" s="32" t="s">
        <v>3</v>
      </c>
      <c r="E106" s="32" t="s">
        <v>3</v>
      </c>
      <c r="F106" s="32" t="s">
        <v>3</v>
      </c>
      <c r="G106" s="32" t="s">
        <v>3</v>
      </c>
      <c r="H106" s="32" t="s">
        <v>3</v>
      </c>
      <c r="I106" s="32" t="s">
        <v>3</v>
      </c>
      <c r="J106" s="32" t="s">
        <v>3</v>
      </c>
      <c r="K106" s="32" t="s">
        <v>3</v>
      </c>
      <c r="L106" s="32" t="s">
        <v>3</v>
      </c>
      <c r="M106" s="32" t="s">
        <v>3</v>
      </c>
      <c r="N106" s="32" t="s">
        <v>3</v>
      </c>
      <c r="O106" s="32" t="s">
        <v>3</v>
      </c>
      <c r="P106" s="32" t="s">
        <v>3</v>
      </c>
      <c r="Q106" s="32" t="s">
        <v>3</v>
      </c>
      <c r="R106" s="32" t="s">
        <v>3</v>
      </c>
      <c r="S106" s="32" t="s">
        <v>3</v>
      </c>
      <c r="T106" s="32" t="s">
        <v>3</v>
      </c>
      <c r="U106" s="32" t="s">
        <v>3</v>
      </c>
      <c r="V106" s="32" t="s">
        <v>3</v>
      </c>
      <c r="W106" s="32" t="s">
        <v>3</v>
      </c>
      <c r="X106" s="32" t="s">
        <v>3</v>
      </c>
      <c r="Y106" s="32" t="s">
        <v>3</v>
      </c>
      <c r="Z106" s="32" t="s">
        <v>3</v>
      </c>
      <c r="AA106" s="32" t="s">
        <v>3</v>
      </c>
      <c r="AB106" s="32" t="s">
        <v>3</v>
      </c>
      <c r="AC106" s="32" t="s">
        <v>3</v>
      </c>
      <c r="AD106" s="32" t="s">
        <v>3</v>
      </c>
      <c r="AE106" s="32" t="s">
        <v>3</v>
      </c>
      <c r="AF106" s="32" t="s">
        <v>3</v>
      </c>
      <c r="AG106" s="32" t="s">
        <v>3</v>
      </c>
      <c r="AH106" s="32" t="s">
        <v>3</v>
      </c>
      <c r="AI106" s="32" t="s">
        <v>3</v>
      </c>
      <c r="AJ106" s="32" t="s">
        <v>3</v>
      </c>
      <c r="AK106" s="32" t="s">
        <v>3</v>
      </c>
      <c r="AL106" s="32" t="s">
        <v>3</v>
      </c>
      <c r="AM106" s="32" t="s">
        <v>3</v>
      </c>
      <c r="AN106" s="32" t="s">
        <v>3</v>
      </c>
      <c r="AO106" s="32" t="s">
        <v>3</v>
      </c>
      <c r="AP106" s="32" t="s">
        <v>3</v>
      </c>
      <c r="AQ106" s="32" t="s">
        <v>3</v>
      </c>
      <c r="AR106" s="32" t="s">
        <v>3</v>
      </c>
      <c r="AS106" s="32">
        <v>7</v>
      </c>
      <c r="AT106" s="32">
        <v>0.4</v>
      </c>
      <c r="AU106" s="32">
        <v>-0.3</v>
      </c>
      <c r="AV106" s="32">
        <v>0</v>
      </c>
      <c r="AW106" s="32">
        <v>0</v>
      </c>
      <c r="AX106" s="32">
        <v>0</v>
      </c>
      <c r="AY106" s="32">
        <v>0</v>
      </c>
      <c r="AZ106" s="32">
        <v>0</v>
      </c>
      <c r="BA106" s="32">
        <v>0</v>
      </c>
      <c r="BB106" s="32">
        <v>0</v>
      </c>
      <c r="BC106" s="32">
        <v>0</v>
      </c>
      <c r="BD106" s="32">
        <v>0</v>
      </c>
      <c r="BE106" s="32">
        <v>0</v>
      </c>
      <c r="BF106" s="32">
        <v>0</v>
      </c>
      <c r="BG106" s="32">
        <v>0</v>
      </c>
      <c r="BH106" s="32">
        <v>0</v>
      </c>
    </row>
    <row r="107" spans="1:60" ht="14.25">
      <c r="A107" s="32" t="s">
        <v>148</v>
      </c>
      <c r="B107" s="32" t="s">
        <v>147</v>
      </c>
      <c r="C107" s="32">
        <v>0.4</v>
      </c>
      <c r="D107" s="32">
        <v>0.4</v>
      </c>
      <c r="E107" s="32">
        <v>0.5</v>
      </c>
      <c r="F107" s="32">
        <v>0.4</v>
      </c>
      <c r="G107" s="32">
        <v>0.5</v>
      </c>
      <c r="H107" s="32">
        <v>0.5</v>
      </c>
      <c r="I107" s="32">
        <v>0.6</v>
      </c>
      <c r="J107" s="32">
        <v>0.6</v>
      </c>
      <c r="K107" s="32">
        <v>0.6</v>
      </c>
      <c r="L107" s="32">
        <v>0.8</v>
      </c>
      <c r="M107" s="32">
        <v>0.9</v>
      </c>
      <c r="N107" s="32">
        <v>1</v>
      </c>
      <c r="O107" s="32">
        <v>1</v>
      </c>
      <c r="P107" s="32">
        <v>1.1</v>
      </c>
      <c r="Q107" s="32">
        <v>1.3</v>
      </c>
      <c r="R107" s="32">
        <v>1.5</v>
      </c>
      <c r="S107" s="32">
        <v>1.7</v>
      </c>
      <c r="T107" s="32">
        <v>1.8</v>
      </c>
      <c r="U107" s="32">
        <v>1.9</v>
      </c>
      <c r="V107" s="32">
        <v>2.1</v>
      </c>
      <c r="W107" s="32">
        <v>2.3</v>
      </c>
      <c r="X107" s="32">
        <v>2.7</v>
      </c>
      <c r="Y107" s="32">
        <v>3.1</v>
      </c>
      <c r="Z107" s="32">
        <v>3.3</v>
      </c>
      <c r="AA107" s="32">
        <v>3.5</v>
      </c>
      <c r="AB107" s="32">
        <v>3.7</v>
      </c>
      <c r="AC107" s="32">
        <v>4.1</v>
      </c>
      <c r="AD107" s="32">
        <v>4.3</v>
      </c>
      <c r="AE107" s="32">
        <v>4.7</v>
      </c>
      <c r="AF107" s="32">
        <v>5.2</v>
      </c>
      <c r="AG107" s="32">
        <v>5.5</v>
      </c>
      <c r="AH107" s="32">
        <v>5.8</v>
      </c>
      <c r="AI107" s="32">
        <v>6.3</v>
      </c>
      <c r="AJ107" s="32">
        <v>6.7</v>
      </c>
      <c r="AK107" s="32">
        <v>7.1</v>
      </c>
      <c r="AL107" s="32">
        <v>7.7</v>
      </c>
      <c r="AM107" s="32">
        <v>8.2</v>
      </c>
      <c r="AN107" s="32">
        <v>8.5</v>
      </c>
      <c r="AO107" s="32">
        <v>8.8</v>
      </c>
      <c r="AP107" s="32">
        <v>9.1</v>
      </c>
      <c r="AQ107" s="32">
        <v>9.5</v>
      </c>
      <c r="AR107" s="32">
        <v>10.2</v>
      </c>
      <c r="AS107" s="32">
        <v>11.2</v>
      </c>
      <c r="AT107" s="32">
        <v>12.2</v>
      </c>
      <c r="AU107" s="32">
        <v>12.5</v>
      </c>
      <c r="AV107" s="32">
        <v>13.6</v>
      </c>
      <c r="AW107" s="32">
        <v>13.8</v>
      </c>
      <c r="AX107" s="32">
        <v>15</v>
      </c>
      <c r="AY107" s="32">
        <v>16.2</v>
      </c>
      <c r="AZ107" s="32">
        <v>17.3</v>
      </c>
      <c r="BA107" s="32">
        <v>17.5</v>
      </c>
      <c r="BB107" s="32">
        <v>16.8</v>
      </c>
      <c r="BC107" s="32">
        <v>16.6</v>
      </c>
      <c r="BD107" s="32">
        <v>16.3</v>
      </c>
      <c r="BE107" s="32">
        <v>16.6</v>
      </c>
      <c r="BF107" s="32">
        <v>16.9</v>
      </c>
      <c r="BG107" s="32">
        <v>17.2</v>
      </c>
      <c r="BH107" s="32">
        <v>17.4</v>
      </c>
    </row>
    <row r="108" spans="1:60" ht="14.25">
      <c r="A108" s="32" t="s">
        <v>146</v>
      </c>
      <c r="B108" s="32" t="s">
        <v>145</v>
      </c>
      <c r="C108" s="32">
        <v>0</v>
      </c>
      <c r="D108" s="32">
        <v>0</v>
      </c>
      <c r="E108" s="32">
        <v>0</v>
      </c>
      <c r="F108" s="32">
        <v>0</v>
      </c>
      <c r="G108" s="32">
        <v>0</v>
      </c>
      <c r="H108" s="32">
        <v>0</v>
      </c>
      <c r="I108" s="32">
        <v>0</v>
      </c>
      <c r="J108" s="32">
        <v>0</v>
      </c>
      <c r="K108" s="32">
        <v>0</v>
      </c>
      <c r="L108" s="32">
        <v>0</v>
      </c>
      <c r="M108" s="32">
        <v>0</v>
      </c>
      <c r="N108" s="32">
        <v>0</v>
      </c>
      <c r="O108" s="32">
        <v>0</v>
      </c>
      <c r="P108" s="32">
        <v>0</v>
      </c>
      <c r="Q108" s="32">
        <v>0</v>
      </c>
      <c r="R108" s="32">
        <v>0</v>
      </c>
      <c r="S108" s="32">
        <v>0</v>
      </c>
      <c r="T108" s="32">
        <v>0</v>
      </c>
      <c r="U108" s="32">
        <v>0</v>
      </c>
      <c r="V108" s="32">
        <v>0</v>
      </c>
      <c r="W108" s="32">
        <v>0</v>
      </c>
      <c r="X108" s="32">
        <v>0</v>
      </c>
      <c r="Y108" s="32">
        <v>0</v>
      </c>
      <c r="Z108" s="32">
        <v>0</v>
      </c>
      <c r="AA108" s="32">
        <v>0</v>
      </c>
      <c r="AB108" s="32">
        <v>0</v>
      </c>
      <c r="AC108" s="32">
        <v>0</v>
      </c>
      <c r="AD108" s="32">
        <v>0</v>
      </c>
      <c r="AE108" s="32">
        <v>0</v>
      </c>
      <c r="AF108" s="32">
        <v>0</v>
      </c>
      <c r="AG108" s="32">
        <v>0</v>
      </c>
      <c r="AH108" s="32">
        <v>0</v>
      </c>
      <c r="AI108" s="32">
        <v>0</v>
      </c>
      <c r="AJ108" s="32">
        <v>0</v>
      </c>
      <c r="AK108" s="32">
        <v>-0.1</v>
      </c>
      <c r="AL108" s="32">
        <v>-0.1</v>
      </c>
      <c r="AM108" s="32">
        <v>0</v>
      </c>
      <c r="AN108" s="32">
        <v>0</v>
      </c>
      <c r="AO108" s="32">
        <v>0</v>
      </c>
      <c r="AP108" s="32">
        <v>0</v>
      </c>
      <c r="AQ108" s="32">
        <v>0.1</v>
      </c>
      <c r="AR108" s="32">
        <v>0</v>
      </c>
      <c r="AS108" s="32">
        <v>0</v>
      </c>
      <c r="AT108" s="32">
        <v>0</v>
      </c>
      <c r="AU108" s="32">
        <v>0.2</v>
      </c>
      <c r="AV108" s="32">
        <v>0.3</v>
      </c>
      <c r="AW108" s="32">
        <v>0.3</v>
      </c>
      <c r="AX108" s="32">
        <v>0.1</v>
      </c>
      <c r="AY108" s="32">
        <v>-0.1</v>
      </c>
      <c r="AZ108" s="32">
        <v>0</v>
      </c>
      <c r="BA108" s="32">
        <v>-0.1</v>
      </c>
      <c r="BB108" s="32">
        <v>-0.1</v>
      </c>
      <c r="BC108" s="32">
        <v>-0.1</v>
      </c>
      <c r="BD108" s="32">
        <v>-0.1</v>
      </c>
      <c r="BE108" s="32">
        <v>-0.1</v>
      </c>
      <c r="BF108" s="32">
        <v>-0.1</v>
      </c>
      <c r="BG108" s="32">
        <v>-0.2</v>
      </c>
      <c r="BH108" s="32">
        <v>-0.4</v>
      </c>
    </row>
    <row r="109" spans="1:60" ht="14.25">
      <c r="A109" s="32" t="s">
        <v>144</v>
      </c>
      <c r="B109" s="33" t="s">
        <v>143</v>
      </c>
      <c r="C109" s="32">
        <v>0.6</v>
      </c>
      <c r="D109" s="32">
        <v>0.6</v>
      </c>
      <c r="E109" s="32">
        <v>0.6</v>
      </c>
      <c r="F109" s="32">
        <v>0.6</v>
      </c>
      <c r="G109" s="32">
        <v>0.6</v>
      </c>
      <c r="H109" s="32">
        <v>0.7</v>
      </c>
      <c r="I109" s="32">
        <v>0.7</v>
      </c>
      <c r="J109" s="32">
        <v>0.8</v>
      </c>
      <c r="K109" s="32">
        <v>0.8</v>
      </c>
      <c r="L109" s="32">
        <v>1</v>
      </c>
      <c r="M109" s="32">
        <v>1</v>
      </c>
      <c r="N109" s="32">
        <v>1.1</v>
      </c>
      <c r="O109" s="32">
        <v>1.2</v>
      </c>
      <c r="P109" s="32">
        <v>1.3</v>
      </c>
      <c r="Q109" s="32">
        <v>1.4</v>
      </c>
      <c r="R109" s="32">
        <v>1.6</v>
      </c>
      <c r="S109" s="32">
        <v>1.7</v>
      </c>
      <c r="T109" s="32">
        <v>1.8</v>
      </c>
      <c r="U109" s="32">
        <v>1.9</v>
      </c>
      <c r="V109" s="32">
        <v>2.1</v>
      </c>
      <c r="W109" s="32">
        <v>2.3</v>
      </c>
      <c r="X109" s="32">
        <v>2.5</v>
      </c>
      <c r="Y109" s="32">
        <v>2.7</v>
      </c>
      <c r="Z109" s="32">
        <v>2.7</v>
      </c>
      <c r="AA109" s="32">
        <v>2.7</v>
      </c>
      <c r="AB109" s="32">
        <v>2.8</v>
      </c>
      <c r="AC109" s="32">
        <v>3</v>
      </c>
      <c r="AD109" s="32">
        <v>3.1</v>
      </c>
      <c r="AE109" s="32">
        <v>3.3</v>
      </c>
      <c r="AF109" s="32">
        <v>3.8</v>
      </c>
      <c r="AG109" s="32">
        <v>4.3</v>
      </c>
      <c r="AH109" s="32">
        <v>4.8</v>
      </c>
      <c r="AI109" s="32">
        <v>5.3</v>
      </c>
      <c r="AJ109" s="32">
        <v>5.6</v>
      </c>
      <c r="AK109" s="32">
        <v>5.5</v>
      </c>
      <c r="AL109" s="32">
        <v>5.8</v>
      </c>
      <c r="AM109" s="32">
        <v>5.8</v>
      </c>
      <c r="AN109" s="32">
        <v>6.1</v>
      </c>
      <c r="AO109" s="32">
        <v>6.3</v>
      </c>
      <c r="AP109" s="32">
        <v>6.4</v>
      </c>
      <c r="AQ109" s="32">
        <v>7</v>
      </c>
      <c r="AR109" s="32">
        <v>7.7</v>
      </c>
      <c r="AS109" s="32">
        <v>8.3</v>
      </c>
      <c r="AT109" s="32">
        <v>8.6</v>
      </c>
      <c r="AU109" s="32">
        <v>8.7</v>
      </c>
      <c r="AV109" s="32">
        <v>8.9</v>
      </c>
      <c r="AW109" s="32">
        <v>9.5</v>
      </c>
      <c r="AX109" s="32">
        <v>9.1</v>
      </c>
      <c r="AY109" s="32">
        <v>15.5</v>
      </c>
      <c r="AZ109" s="32">
        <v>12</v>
      </c>
      <c r="BA109" s="32">
        <v>10.2</v>
      </c>
      <c r="BB109" s="32">
        <v>9.8</v>
      </c>
      <c r="BC109" s="32">
        <v>8.9</v>
      </c>
      <c r="BD109" s="32">
        <v>8.8</v>
      </c>
      <c r="BE109" s="32">
        <v>8.7</v>
      </c>
      <c r="BF109" s="32">
        <v>8.1</v>
      </c>
      <c r="BG109" s="32">
        <v>8.1</v>
      </c>
      <c r="BH109" s="32">
        <v>8.1</v>
      </c>
    </row>
    <row r="110" spans="1:60" ht="14.25">
      <c r="A110" s="32" t="s">
        <v>142</v>
      </c>
      <c r="B110" s="33" t="s">
        <v>141</v>
      </c>
      <c r="C110" s="32">
        <v>3.1</v>
      </c>
      <c r="D110" s="32">
        <v>3.3</v>
      </c>
      <c r="E110" s="32">
        <v>3.8</v>
      </c>
      <c r="F110" s="32">
        <v>4.1</v>
      </c>
      <c r="G110" s="32">
        <v>4.4</v>
      </c>
      <c r="H110" s="32">
        <v>4.8</v>
      </c>
      <c r="I110" s="32">
        <v>5.3</v>
      </c>
      <c r="J110" s="32">
        <v>6</v>
      </c>
      <c r="K110" s="32">
        <v>7.1</v>
      </c>
      <c r="L110" s="32">
        <v>8.9</v>
      </c>
      <c r="M110" s="32">
        <v>10.2</v>
      </c>
      <c r="N110" s="32">
        <v>12</v>
      </c>
      <c r="O110" s="32">
        <v>14.1</v>
      </c>
      <c r="P110" s="32">
        <v>16</v>
      </c>
      <c r="Q110" s="32">
        <v>18.1</v>
      </c>
      <c r="R110" s="32">
        <v>21.2</v>
      </c>
      <c r="S110" s="32">
        <v>25</v>
      </c>
      <c r="T110" s="32">
        <v>26.6</v>
      </c>
      <c r="U110" s="32">
        <v>29.5</v>
      </c>
      <c r="V110" s="32">
        <v>32.7</v>
      </c>
      <c r="W110" s="32">
        <v>35.7</v>
      </c>
      <c r="X110" s="32">
        <v>40.7</v>
      </c>
      <c r="Y110" s="32">
        <v>46</v>
      </c>
      <c r="Z110" s="32">
        <v>49.2</v>
      </c>
      <c r="AA110" s="32">
        <v>52.6</v>
      </c>
      <c r="AB110" s="32">
        <v>56.6</v>
      </c>
      <c r="AC110" s="32">
        <v>61.7</v>
      </c>
      <c r="AD110" s="32">
        <v>66.8</v>
      </c>
      <c r="AE110" s="32">
        <v>72.9</v>
      </c>
      <c r="AF110" s="32">
        <v>80.4</v>
      </c>
      <c r="AG110" s="32">
        <v>90.8</v>
      </c>
      <c r="AH110" s="32">
        <v>106.7</v>
      </c>
      <c r="AI110" s="32">
        <v>131.4</v>
      </c>
      <c r="AJ110" s="32">
        <v>151.1</v>
      </c>
      <c r="AK110" s="32">
        <v>163.1</v>
      </c>
      <c r="AL110" s="32">
        <v>173.4</v>
      </c>
      <c r="AM110" s="32">
        <v>183.1</v>
      </c>
      <c r="AN110" s="32">
        <v>191.6</v>
      </c>
      <c r="AO110" s="32">
        <v>194.8</v>
      </c>
      <c r="AP110" s="32">
        <v>202.4</v>
      </c>
      <c r="AQ110" s="32">
        <v>222.1</v>
      </c>
      <c r="AR110" s="32">
        <v>239.4</v>
      </c>
      <c r="AS110" s="32">
        <v>268.8</v>
      </c>
      <c r="AT110" s="32">
        <v>298</v>
      </c>
      <c r="AU110" s="32">
        <v>313.9</v>
      </c>
      <c r="AV110" s="32">
        <v>343.6</v>
      </c>
      <c r="AW110" s="32">
        <v>366</v>
      </c>
      <c r="AX110" s="32">
        <v>362.3</v>
      </c>
      <c r="AY110" s="32">
        <v>395.8</v>
      </c>
      <c r="AZ110" s="32">
        <v>416.7</v>
      </c>
      <c r="BA110" s="32">
        <v>445.7</v>
      </c>
      <c r="BB110" s="32">
        <v>470.5</v>
      </c>
      <c r="BC110" s="32">
        <v>480.2</v>
      </c>
      <c r="BD110" s="32">
        <v>492.4</v>
      </c>
      <c r="BE110" s="32">
        <v>514</v>
      </c>
      <c r="BF110" s="32">
        <v>564.8</v>
      </c>
      <c r="BG110" s="32">
        <v>608.7</v>
      </c>
      <c r="BH110" s="32">
        <v>635.3</v>
      </c>
    </row>
    <row r="111" spans="1:60" ht="14.25">
      <c r="A111" s="32" t="s">
        <v>140</v>
      </c>
      <c r="B111" s="32" t="s">
        <v>139</v>
      </c>
      <c r="C111" s="32">
        <v>4</v>
      </c>
      <c r="D111" s="32">
        <v>4.3</v>
      </c>
      <c r="E111" s="32">
        <v>4.8</v>
      </c>
      <c r="F111" s="32">
        <v>5.3</v>
      </c>
      <c r="G111" s="32">
        <v>5.8</v>
      </c>
      <c r="H111" s="32">
        <v>6.4</v>
      </c>
      <c r="I111" s="32">
        <v>7.1</v>
      </c>
      <c r="J111" s="32">
        <v>8.2</v>
      </c>
      <c r="K111" s="32">
        <v>9.7</v>
      </c>
      <c r="L111" s="32">
        <v>12.1</v>
      </c>
      <c r="M111" s="32">
        <v>13.7</v>
      </c>
      <c r="N111" s="32">
        <v>16</v>
      </c>
      <c r="O111" s="32">
        <v>18.9</v>
      </c>
      <c r="P111" s="32">
        <v>21.7</v>
      </c>
      <c r="Q111" s="32">
        <v>24.8</v>
      </c>
      <c r="R111" s="32">
        <v>28.7</v>
      </c>
      <c r="S111" s="32">
        <v>33.6</v>
      </c>
      <c r="T111" s="32">
        <v>36.6</v>
      </c>
      <c r="U111" s="32">
        <v>40.5</v>
      </c>
      <c r="V111" s="32">
        <v>45.5</v>
      </c>
      <c r="W111" s="32">
        <v>51.1</v>
      </c>
      <c r="X111" s="32">
        <v>58.3</v>
      </c>
      <c r="Y111" s="32">
        <v>67.1</v>
      </c>
      <c r="Z111" s="32">
        <v>73.9</v>
      </c>
      <c r="AA111" s="32">
        <v>80.6</v>
      </c>
      <c r="AB111" s="32">
        <v>86.1</v>
      </c>
      <c r="AC111" s="32">
        <v>93.9</v>
      </c>
      <c r="AD111" s="32">
        <v>101.7</v>
      </c>
      <c r="AE111" s="32">
        <v>110.1</v>
      </c>
      <c r="AF111" s="32">
        <v>120.9</v>
      </c>
      <c r="AG111" s="32">
        <v>136</v>
      </c>
      <c r="AH111" s="32">
        <v>157</v>
      </c>
      <c r="AI111" s="32">
        <v>188.6</v>
      </c>
      <c r="AJ111" s="32">
        <v>216.6</v>
      </c>
      <c r="AK111" s="32">
        <v>236.5</v>
      </c>
      <c r="AL111" s="32">
        <v>252.4</v>
      </c>
      <c r="AM111" s="32">
        <v>268.2</v>
      </c>
      <c r="AN111" s="32">
        <v>278.3</v>
      </c>
      <c r="AO111" s="32">
        <v>284.8</v>
      </c>
      <c r="AP111" s="32">
        <v>296</v>
      </c>
      <c r="AQ111" s="32">
        <v>318.9</v>
      </c>
      <c r="AR111" s="32">
        <v>343.5</v>
      </c>
      <c r="AS111" s="32">
        <v>385.1</v>
      </c>
      <c r="AT111" s="32">
        <v>418.9</v>
      </c>
      <c r="AU111" s="32">
        <v>438.9</v>
      </c>
      <c r="AV111" s="32">
        <v>474.7</v>
      </c>
      <c r="AW111" s="32">
        <v>498.5</v>
      </c>
      <c r="AX111" s="32">
        <v>503.8</v>
      </c>
      <c r="AY111" s="32">
        <v>545.8</v>
      </c>
      <c r="AZ111" s="32">
        <v>574.5</v>
      </c>
      <c r="BA111" s="32">
        <v>612.9</v>
      </c>
      <c r="BB111" s="32">
        <v>646</v>
      </c>
      <c r="BC111" s="32">
        <v>662.2</v>
      </c>
      <c r="BD111" s="32">
        <v>678.6</v>
      </c>
      <c r="BE111" s="32">
        <v>707.4</v>
      </c>
      <c r="BF111" s="32">
        <v>768.3</v>
      </c>
      <c r="BG111" s="32">
        <v>822.4</v>
      </c>
      <c r="BH111" s="32">
        <v>858.7</v>
      </c>
    </row>
    <row r="112" spans="1:60" ht="14.25">
      <c r="A112" s="32" t="s">
        <v>138</v>
      </c>
      <c r="B112" s="32" t="s">
        <v>137</v>
      </c>
      <c r="C112" s="32">
        <v>1</v>
      </c>
      <c r="D112" s="32">
        <v>1</v>
      </c>
      <c r="E112" s="32">
        <v>1.1</v>
      </c>
      <c r="F112" s="32">
        <v>1.3</v>
      </c>
      <c r="G112" s="32">
        <v>1.4</v>
      </c>
      <c r="H112" s="32">
        <v>1.5</v>
      </c>
      <c r="I112" s="32">
        <v>1.8</v>
      </c>
      <c r="J112" s="32">
        <v>2.1</v>
      </c>
      <c r="K112" s="32">
        <v>2.6</v>
      </c>
      <c r="L112" s="32">
        <v>3.2</v>
      </c>
      <c r="M112" s="32">
        <v>3.6</v>
      </c>
      <c r="N112" s="32">
        <v>3.9</v>
      </c>
      <c r="O112" s="32">
        <v>4.8</v>
      </c>
      <c r="P112" s="32">
        <v>5.7</v>
      </c>
      <c r="Q112" s="32">
        <v>6.7</v>
      </c>
      <c r="R112" s="32">
        <v>7.6</v>
      </c>
      <c r="S112" s="32">
        <v>8.6</v>
      </c>
      <c r="T112" s="32">
        <v>10</v>
      </c>
      <c r="U112" s="32">
        <v>11.1</v>
      </c>
      <c r="V112" s="32">
        <v>12.9</v>
      </c>
      <c r="W112" s="32">
        <v>15.4</v>
      </c>
      <c r="X112" s="32">
        <v>17.5</v>
      </c>
      <c r="Y112" s="32">
        <v>21.2</v>
      </c>
      <c r="Z112" s="32">
        <v>24.7</v>
      </c>
      <c r="AA112" s="32">
        <v>28</v>
      </c>
      <c r="AB112" s="32">
        <v>29.5</v>
      </c>
      <c r="AC112" s="32">
        <v>32.2</v>
      </c>
      <c r="AD112" s="32">
        <v>34.9</v>
      </c>
      <c r="AE112" s="32">
        <v>37.2</v>
      </c>
      <c r="AF112" s="32">
        <v>40.5</v>
      </c>
      <c r="AG112" s="32">
        <v>45.2</v>
      </c>
      <c r="AH112" s="32">
        <v>50.2</v>
      </c>
      <c r="AI112" s="32">
        <v>57.2</v>
      </c>
      <c r="AJ112" s="32">
        <v>65.5</v>
      </c>
      <c r="AK112" s="32">
        <v>73.3</v>
      </c>
      <c r="AL112" s="32">
        <v>79</v>
      </c>
      <c r="AM112" s="32">
        <v>85.2</v>
      </c>
      <c r="AN112" s="32">
        <v>86.7</v>
      </c>
      <c r="AO112" s="32">
        <v>90</v>
      </c>
      <c r="AP112" s="32">
        <v>93.6</v>
      </c>
      <c r="AQ112" s="32">
        <v>96.9</v>
      </c>
      <c r="AR112" s="32">
        <v>104.1</v>
      </c>
      <c r="AS112" s="32">
        <v>116.3</v>
      </c>
      <c r="AT112" s="32">
        <v>120.9</v>
      </c>
      <c r="AU112" s="32">
        <v>125</v>
      </c>
      <c r="AV112" s="32">
        <v>131.1</v>
      </c>
      <c r="AW112" s="32">
        <v>132.5</v>
      </c>
      <c r="AX112" s="32">
        <v>141.5</v>
      </c>
      <c r="AY112" s="32">
        <v>150</v>
      </c>
      <c r="AZ112" s="32">
        <v>157.8</v>
      </c>
      <c r="BA112" s="32">
        <v>167.2</v>
      </c>
      <c r="BB112" s="32">
        <v>175.5</v>
      </c>
      <c r="BC112" s="32">
        <v>181.9</v>
      </c>
      <c r="BD112" s="32">
        <v>186.2</v>
      </c>
      <c r="BE112" s="32">
        <v>193.4</v>
      </c>
      <c r="BF112" s="32">
        <v>203.5</v>
      </c>
      <c r="BG112" s="32">
        <v>213.7</v>
      </c>
      <c r="BH112" s="32">
        <v>223.4</v>
      </c>
    </row>
    <row r="113" spans="1:60" ht="14.25">
      <c r="A113" s="32" t="s">
        <v>136</v>
      </c>
      <c r="B113" s="33" t="s">
        <v>135</v>
      </c>
      <c r="C113" s="32">
        <v>0.6</v>
      </c>
      <c r="D113" s="32">
        <v>0.7</v>
      </c>
      <c r="E113" s="32">
        <v>0.7</v>
      </c>
      <c r="F113" s="32">
        <v>0.7</v>
      </c>
      <c r="G113" s="32">
        <v>0.8</v>
      </c>
      <c r="H113" s="32">
        <v>0.8</v>
      </c>
      <c r="I113" s="32">
        <v>0.9</v>
      </c>
      <c r="J113" s="32">
        <v>1</v>
      </c>
      <c r="K113" s="32">
        <v>1.1</v>
      </c>
      <c r="L113" s="32">
        <v>1.3</v>
      </c>
      <c r="M113" s="32">
        <v>1.4</v>
      </c>
      <c r="N113" s="32">
        <v>1.6</v>
      </c>
      <c r="O113" s="32">
        <v>1.7</v>
      </c>
      <c r="P113" s="32">
        <v>1.9</v>
      </c>
      <c r="Q113" s="32">
        <v>2.1</v>
      </c>
      <c r="R113" s="32">
        <v>2.4</v>
      </c>
      <c r="S113" s="32">
        <v>2.8</v>
      </c>
      <c r="T113" s="32">
        <v>2.9</v>
      </c>
      <c r="U113" s="32">
        <v>3.1</v>
      </c>
      <c r="V113" s="32">
        <v>3.5</v>
      </c>
      <c r="W113" s="32">
        <v>3.9</v>
      </c>
      <c r="X113" s="32">
        <v>4.2</v>
      </c>
      <c r="Y113" s="32">
        <v>4.6</v>
      </c>
      <c r="Z113" s="32">
        <v>5</v>
      </c>
      <c r="AA113" s="32">
        <v>5.5</v>
      </c>
      <c r="AB113" s="32">
        <v>5.9</v>
      </c>
      <c r="AC113" s="32">
        <v>6.7</v>
      </c>
      <c r="AD113" s="32">
        <v>7.2</v>
      </c>
      <c r="AE113" s="32">
        <v>7.5</v>
      </c>
      <c r="AF113" s="32">
        <v>8</v>
      </c>
      <c r="AG113" s="32">
        <v>9</v>
      </c>
      <c r="AH113" s="32">
        <v>9.9</v>
      </c>
      <c r="AI113" s="32">
        <v>10.6</v>
      </c>
      <c r="AJ113" s="32">
        <v>11.4</v>
      </c>
      <c r="AK113" s="32">
        <v>11.7</v>
      </c>
      <c r="AL113" s="32">
        <v>12.5</v>
      </c>
      <c r="AM113" s="32">
        <v>13.1</v>
      </c>
      <c r="AN113" s="32">
        <v>13.6</v>
      </c>
      <c r="AO113" s="32">
        <v>14.3</v>
      </c>
      <c r="AP113" s="32">
        <v>15.1</v>
      </c>
      <c r="AQ113" s="32">
        <v>16.3</v>
      </c>
      <c r="AR113" s="32">
        <v>17.7</v>
      </c>
      <c r="AS113" s="32">
        <v>19.4</v>
      </c>
      <c r="AT113" s="32">
        <v>20.9</v>
      </c>
      <c r="AU113" s="32">
        <v>21.4</v>
      </c>
      <c r="AV113" s="32">
        <v>22.5</v>
      </c>
      <c r="AW113" s="32">
        <v>23.9</v>
      </c>
      <c r="AX113" s="32">
        <v>26</v>
      </c>
      <c r="AY113" s="32">
        <v>27.6</v>
      </c>
      <c r="AZ113" s="32">
        <v>29</v>
      </c>
      <c r="BA113" s="32">
        <v>29</v>
      </c>
      <c r="BB113" s="32">
        <v>28.7</v>
      </c>
      <c r="BC113" s="32">
        <v>28.3</v>
      </c>
      <c r="BD113" s="32">
        <v>28.3</v>
      </c>
      <c r="BE113" s="32">
        <v>28.7</v>
      </c>
      <c r="BF113" s="32">
        <v>29.8</v>
      </c>
      <c r="BG113" s="32">
        <v>30.7</v>
      </c>
      <c r="BH113" s="32">
        <v>31.9</v>
      </c>
    </row>
    <row r="114" spans="1:60" ht="14.25">
      <c r="A114" s="32" t="s">
        <v>134</v>
      </c>
      <c r="B114" s="33" t="s">
        <v>133</v>
      </c>
      <c r="C114" s="32">
        <v>14</v>
      </c>
      <c r="D114" s="32">
        <v>15.7</v>
      </c>
      <c r="E114" s="32">
        <v>17.2</v>
      </c>
      <c r="F114" s="32">
        <v>18.5</v>
      </c>
      <c r="G114" s="32">
        <v>20.3</v>
      </c>
      <c r="H114" s="32">
        <v>22.4</v>
      </c>
      <c r="I114" s="32">
        <v>24.8</v>
      </c>
      <c r="J114" s="32">
        <v>28.2</v>
      </c>
      <c r="K114" s="32">
        <v>31.5</v>
      </c>
      <c r="L114" s="32">
        <v>35.6</v>
      </c>
      <c r="M114" s="32">
        <v>40.6</v>
      </c>
      <c r="N114" s="32">
        <v>46.9</v>
      </c>
      <c r="O114" s="32">
        <v>53.4</v>
      </c>
      <c r="P114" s="32">
        <v>59.2</v>
      </c>
      <c r="Q114" s="32">
        <v>64.1</v>
      </c>
      <c r="R114" s="32">
        <v>71.6</v>
      </c>
      <c r="S114" s="32">
        <v>82.3</v>
      </c>
      <c r="T114" s="32">
        <v>89.3</v>
      </c>
      <c r="U114" s="32">
        <v>96.5</v>
      </c>
      <c r="V114" s="32">
        <v>103.6</v>
      </c>
      <c r="W114" s="32">
        <v>113.8</v>
      </c>
      <c r="X114" s="32">
        <v>123.7</v>
      </c>
      <c r="Y114" s="32">
        <v>134.2</v>
      </c>
      <c r="Z114" s="32">
        <v>143.6</v>
      </c>
      <c r="AA114" s="32">
        <v>152</v>
      </c>
      <c r="AB114" s="32">
        <v>164.4</v>
      </c>
      <c r="AC114" s="32">
        <v>178.5</v>
      </c>
      <c r="AD114" s="32">
        <v>193.2</v>
      </c>
      <c r="AE114" s="32">
        <v>207.4</v>
      </c>
      <c r="AF114" s="32">
        <v>222.5</v>
      </c>
      <c r="AG114" s="32">
        <v>243</v>
      </c>
      <c r="AH114" s="32">
        <v>264.7</v>
      </c>
      <c r="AI114" s="32">
        <v>280.1</v>
      </c>
      <c r="AJ114" s="32">
        <v>296.7</v>
      </c>
      <c r="AK114" s="32">
        <v>312.1</v>
      </c>
      <c r="AL114" s="32">
        <v>328.7</v>
      </c>
      <c r="AM114" s="32">
        <v>348.1</v>
      </c>
      <c r="AN114" s="32">
        <v>364.7</v>
      </c>
      <c r="AO114" s="32">
        <v>383.8</v>
      </c>
      <c r="AP114" s="32">
        <v>407.8</v>
      </c>
      <c r="AQ114" s="32">
        <v>435.5</v>
      </c>
      <c r="AR114" s="32">
        <v>470.9</v>
      </c>
      <c r="AS114" s="32">
        <v>504.8</v>
      </c>
      <c r="AT114" s="32">
        <v>520.9</v>
      </c>
      <c r="AU114" s="32">
        <v>543.8</v>
      </c>
      <c r="AV114" s="32">
        <v>578</v>
      </c>
      <c r="AW114" s="32">
        <v>607.3</v>
      </c>
      <c r="AX114" s="32">
        <v>641.2</v>
      </c>
      <c r="AY114" s="32">
        <v>683.2</v>
      </c>
      <c r="AZ114" s="32">
        <v>718.9</v>
      </c>
      <c r="BA114" s="32">
        <v>731.9</v>
      </c>
      <c r="BB114" s="32">
        <v>746.9</v>
      </c>
      <c r="BC114" s="32">
        <v>749.8</v>
      </c>
      <c r="BD114" s="32">
        <v>756.1</v>
      </c>
      <c r="BE114" s="32">
        <v>774.4</v>
      </c>
      <c r="BF114" s="32">
        <v>802.1</v>
      </c>
      <c r="BG114" s="32">
        <v>829.2</v>
      </c>
      <c r="BH114" s="32">
        <v>855.4</v>
      </c>
    </row>
    <row r="115" spans="1:60" ht="14.25">
      <c r="A115" s="32" t="s">
        <v>132</v>
      </c>
      <c r="B115" s="32" t="s">
        <v>131</v>
      </c>
      <c r="C115" s="32">
        <v>12</v>
      </c>
      <c r="D115" s="32">
        <v>13.4</v>
      </c>
      <c r="E115" s="32">
        <v>14.7</v>
      </c>
      <c r="F115" s="32">
        <v>15.8</v>
      </c>
      <c r="G115" s="32">
        <v>17.3</v>
      </c>
      <c r="H115" s="32">
        <v>19</v>
      </c>
      <c r="I115" s="32">
        <v>21.1</v>
      </c>
      <c r="J115" s="32">
        <v>23.7</v>
      </c>
      <c r="K115" s="32">
        <v>26</v>
      </c>
      <c r="L115" s="32">
        <v>28.8</v>
      </c>
      <c r="M115" s="32">
        <v>32.5</v>
      </c>
      <c r="N115" s="32">
        <v>37.2</v>
      </c>
      <c r="O115" s="32">
        <v>42</v>
      </c>
      <c r="P115" s="32">
        <v>46.4</v>
      </c>
      <c r="Q115" s="32">
        <v>50.2</v>
      </c>
      <c r="R115" s="32">
        <v>55.3</v>
      </c>
      <c r="S115" s="32">
        <v>62.8</v>
      </c>
      <c r="T115" s="32">
        <v>68.1</v>
      </c>
      <c r="U115" s="32">
        <v>73.5</v>
      </c>
      <c r="V115" s="32">
        <v>79</v>
      </c>
      <c r="W115" s="32">
        <v>87.1</v>
      </c>
      <c r="X115" s="32">
        <v>94.4</v>
      </c>
      <c r="Y115" s="32">
        <v>101.7</v>
      </c>
      <c r="Z115" s="32">
        <v>108.7</v>
      </c>
      <c r="AA115" s="32">
        <v>116.1</v>
      </c>
      <c r="AB115" s="32">
        <v>126.4</v>
      </c>
      <c r="AC115" s="32">
        <v>136.7</v>
      </c>
      <c r="AD115" s="32">
        <v>148.9</v>
      </c>
      <c r="AE115" s="32">
        <v>161.1</v>
      </c>
      <c r="AF115" s="32">
        <v>172.9</v>
      </c>
      <c r="AG115" s="32">
        <v>188</v>
      </c>
      <c r="AH115" s="32">
        <v>204.7</v>
      </c>
      <c r="AI115" s="32">
        <v>217.8</v>
      </c>
      <c r="AJ115" s="32">
        <v>232</v>
      </c>
      <c r="AK115" s="32">
        <v>242.2</v>
      </c>
      <c r="AL115" s="32">
        <v>253.6</v>
      </c>
      <c r="AM115" s="32">
        <v>269.2</v>
      </c>
      <c r="AN115" s="32">
        <v>283.2</v>
      </c>
      <c r="AO115" s="32">
        <v>298.9</v>
      </c>
      <c r="AP115" s="32">
        <v>317.4</v>
      </c>
      <c r="AQ115" s="32">
        <v>339.6</v>
      </c>
      <c r="AR115" s="32">
        <v>366</v>
      </c>
      <c r="AS115" s="32">
        <v>389.3</v>
      </c>
      <c r="AT115" s="32">
        <v>408.5</v>
      </c>
      <c r="AU115" s="32">
        <v>431.9</v>
      </c>
      <c r="AV115" s="32">
        <v>456.9</v>
      </c>
      <c r="AW115" s="32">
        <v>479.5</v>
      </c>
      <c r="AX115" s="32">
        <v>507.3</v>
      </c>
      <c r="AY115" s="32">
        <v>535.9</v>
      </c>
      <c r="AZ115" s="32">
        <v>561.8</v>
      </c>
      <c r="BA115" s="32">
        <v>571.7</v>
      </c>
      <c r="BB115" s="32">
        <v>581.7</v>
      </c>
      <c r="BC115" s="32">
        <v>579.1</v>
      </c>
      <c r="BD115" s="32">
        <v>578.7</v>
      </c>
      <c r="BE115" s="32">
        <v>591.6</v>
      </c>
      <c r="BF115" s="32">
        <v>610.8</v>
      </c>
      <c r="BG115" s="32">
        <v>630.3</v>
      </c>
      <c r="BH115" s="32">
        <v>647.5</v>
      </c>
    </row>
    <row r="116" spans="1:60" ht="14.25">
      <c r="A116" s="32" t="s">
        <v>130</v>
      </c>
      <c r="B116" s="32" t="s">
        <v>129</v>
      </c>
      <c r="C116" s="32">
        <v>1.5</v>
      </c>
      <c r="D116" s="32">
        <v>1.7</v>
      </c>
      <c r="E116" s="32">
        <v>1.9</v>
      </c>
      <c r="F116" s="32">
        <v>1.9</v>
      </c>
      <c r="G116" s="32">
        <v>2.1</v>
      </c>
      <c r="H116" s="32">
        <v>2.3</v>
      </c>
      <c r="I116" s="32">
        <v>2.6</v>
      </c>
      <c r="J116" s="32">
        <v>3.1</v>
      </c>
      <c r="K116" s="32">
        <v>3.8</v>
      </c>
      <c r="L116" s="32">
        <v>4.7</v>
      </c>
      <c r="M116" s="32">
        <v>5.6</v>
      </c>
      <c r="N116" s="32">
        <v>6.7</v>
      </c>
      <c r="O116" s="32">
        <v>7.9</v>
      </c>
      <c r="P116" s="32">
        <v>8.9</v>
      </c>
      <c r="Q116" s="32">
        <v>9.7</v>
      </c>
      <c r="R116" s="32">
        <v>11.5</v>
      </c>
      <c r="S116" s="32">
        <v>13.9</v>
      </c>
      <c r="T116" s="32">
        <v>15.1</v>
      </c>
      <c r="U116" s="32">
        <v>16.4</v>
      </c>
      <c r="V116" s="32">
        <v>17.6</v>
      </c>
      <c r="W116" s="32">
        <v>19.2</v>
      </c>
      <c r="X116" s="32">
        <v>21.2</v>
      </c>
      <c r="Y116" s="32">
        <v>23.8</v>
      </c>
      <c r="Z116" s="32">
        <v>25.7</v>
      </c>
      <c r="AA116" s="32">
        <v>26.6</v>
      </c>
      <c r="AB116" s="32">
        <v>28</v>
      </c>
      <c r="AC116" s="32">
        <v>30.7</v>
      </c>
      <c r="AD116" s="32">
        <v>32.3</v>
      </c>
      <c r="AE116" s="32">
        <v>33.4</v>
      </c>
      <c r="AF116" s="32">
        <v>35.9</v>
      </c>
      <c r="AG116" s="32">
        <v>39.8</v>
      </c>
      <c r="AH116" s="32">
        <v>43.4</v>
      </c>
      <c r="AI116" s="32">
        <v>44.9</v>
      </c>
      <c r="AJ116" s="32">
        <v>46.4</v>
      </c>
      <c r="AK116" s="32">
        <v>50.5</v>
      </c>
      <c r="AL116" s="32">
        <v>54</v>
      </c>
      <c r="AM116" s="32">
        <v>55.8</v>
      </c>
      <c r="AN116" s="32">
        <v>57.4</v>
      </c>
      <c r="AO116" s="32">
        <v>60.1</v>
      </c>
      <c r="AP116" s="32">
        <v>64</v>
      </c>
      <c r="AQ116" s="32">
        <v>67.5</v>
      </c>
      <c r="AR116" s="32">
        <v>73.8</v>
      </c>
      <c r="AS116" s="32">
        <v>81.5</v>
      </c>
      <c r="AT116" s="32">
        <v>76.8</v>
      </c>
      <c r="AU116" s="32">
        <v>73.9</v>
      </c>
      <c r="AV116" s="32">
        <v>80.1</v>
      </c>
      <c r="AW116" s="32">
        <v>84</v>
      </c>
      <c r="AX116" s="32">
        <v>88.7</v>
      </c>
      <c r="AY116" s="32">
        <v>100.3</v>
      </c>
      <c r="AZ116" s="32">
        <v>107.1</v>
      </c>
      <c r="BA116" s="32">
        <v>108.1</v>
      </c>
      <c r="BB116" s="32">
        <v>111.2</v>
      </c>
      <c r="BC116" s="32">
        <v>115.8</v>
      </c>
      <c r="BD116" s="32">
        <v>121.4</v>
      </c>
      <c r="BE116" s="32">
        <v>124.1</v>
      </c>
      <c r="BF116" s="32">
        <v>129.5</v>
      </c>
      <c r="BG116" s="32">
        <v>134.2</v>
      </c>
      <c r="BH116" s="32">
        <v>140.8</v>
      </c>
    </row>
    <row r="117" spans="1:60" ht="14.25">
      <c r="A117" s="32" t="s">
        <v>128</v>
      </c>
      <c r="B117" s="32" t="s">
        <v>127</v>
      </c>
      <c r="C117" s="32">
        <v>0.6</v>
      </c>
      <c r="D117" s="32">
        <v>0.6</v>
      </c>
      <c r="E117" s="32">
        <v>0.7</v>
      </c>
      <c r="F117" s="32">
        <v>0.8</v>
      </c>
      <c r="G117" s="32">
        <v>0.9</v>
      </c>
      <c r="H117" s="32">
        <v>1</v>
      </c>
      <c r="I117" s="32">
        <v>1.2</v>
      </c>
      <c r="J117" s="32">
        <v>1.5</v>
      </c>
      <c r="K117" s="32">
        <v>1.8</v>
      </c>
      <c r="L117" s="32">
        <v>2.1</v>
      </c>
      <c r="M117" s="32">
        <v>2.5</v>
      </c>
      <c r="N117" s="32">
        <v>3</v>
      </c>
      <c r="O117" s="32">
        <v>3.5</v>
      </c>
      <c r="P117" s="32">
        <v>3.9</v>
      </c>
      <c r="Q117" s="32">
        <v>4.2</v>
      </c>
      <c r="R117" s="32">
        <v>4.8</v>
      </c>
      <c r="S117" s="32">
        <v>5.6</v>
      </c>
      <c r="T117" s="32">
        <v>6</v>
      </c>
      <c r="U117" s="32">
        <v>6.5</v>
      </c>
      <c r="V117" s="32">
        <v>7</v>
      </c>
      <c r="W117" s="32">
        <v>7.5</v>
      </c>
      <c r="X117" s="32">
        <v>8.1</v>
      </c>
      <c r="Y117" s="32">
        <v>8.7</v>
      </c>
      <c r="Z117" s="32">
        <v>9.1</v>
      </c>
      <c r="AA117" s="32">
        <v>9.3</v>
      </c>
      <c r="AB117" s="32">
        <v>10</v>
      </c>
      <c r="AC117" s="32">
        <v>11.2</v>
      </c>
      <c r="AD117" s="32">
        <v>12.1</v>
      </c>
      <c r="AE117" s="32">
        <v>12.9</v>
      </c>
      <c r="AF117" s="32">
        <v>13.7</v>
      </c>
      <c r="AG117" s="32">
        <v>15.2</v>
      </c>
      <c r="AH117" s="32">
        <v>16.5</v>
      </c>
      <c r="AI117" s="32">
        <v>17.3</v>
      </c>
      <c r="AJ117" s="32">
        <v>18.3</v>
      </c>
      <c r="AK117" s="32">
        <v>19.5</v>
      </c>
      <c r="AL117" s="32">
        <v>21.1</v>
      </c>
      <c r="AM117" s="32">
        <v>23.1</v>
      </c>
      <c r="AN117" s="32">
        <v>24.1</v>
      </c>
      <c r="AO117" s="32">
        <v>24.8</v>
      </c>
      <c r="AP117" s="32">
        <v>26.4</v>
      </c>
      <c r="AQ117" s="32">
        <v>28.4</v>
      </c>
      <c r="AR117" s="32">
        <v>31.2</v>
      </c>
      <c r="AS117" s="32">
        <v>34</v>
      </c>
      <c r="AT117" s="32">
        <v>35.6</v>
      </c>
      <c r="AU117" s="32">
        <v>37.9</v>
      </c>
      <c r="AV117" s="32">
        <v>41</v>
      </c>
      <c r="AW117" s="32">
        <v>43.7</v>
      </c>
      <c r="AX117" s="32">
        <v>45.2</v>
      </c>
      <c r="AY117" s="32">
        <v>47</v>
      </c>
      <c r="AZ117" s="32">
        <v>50</v>
      </c>
      <c r="BA117" s="32">
        <v>52.1</v>
      </c>
      <c r="BB117" s="32">
        <v>54</v>
      </c>
      <c r="BC117" s="32">
        <v>54.8</v>
      </c>
      <c r="BD117" s="32">
        <v>56</v>
      </c>
      <c r="BE117" s="32">
        <v>58.7</v>
      </c>
      <c r="BF117" s="32">
        <v>61.8</v>
      </c>
      <c r="BG117" s="32">
        <v>64.7</v>
      </c>
      <c r="BH117" s="32">
        <v>67.1</v>
      </c>
    </row>
    <row r="118" spans="1:60" ht="14.25">
      <c r="A118" s="32" t="s">
        <v>126</v>
      </c>
      <c r="B118" s="32" t="s">
        <v>125</v>
      </c>
      <c r="C118" s="32">
        <v>0.3</v>
      </c>
      <c r="D118" s="32">
        <v>0.3</v>
      </c>
      <c r="E118" s="32">
        <v>0.3</v>
      </c>
      <c r="F118" s="32">
        <v>0.3</v>
      </c>
      <c r="G118" s="32">
        <v>0.4</v>
      </c>
      <c r="H118" s="32">
        <v>0.4</v>
      </c>
      <c r="I118" s="32">
        <v>0.4</v>
      </c>
      <c r="J118" s="32">
        <v>0.5</v>
      </c>
      <c r="K118" s="32">
        <v>0.5</v>
      </c>
      <c r="L118" s="32">
        <v>0.5</v>
      </c>
      <c r="M118" s="32">
        <v>0.6</v>
      </c>
      <c r="N118" s="32">
        <v>0.7</v>
      </c>
      <c r="O118" s="32">
        <v>0.7</v>
      </c>
      <c r="P118" s="32">
        <v>0.8</v>
      </c>
      <c r="Q118" s="32">
        <v>0.9</v>
      </c>
      <c r="R118" s="32">
        <v>1</v>
      </c>
      <c r="S118" s="32">
        <v>1.1</v>
      </c>
      <c r="T118" s="32">
        <v>1.2</v>
      </c>
      <c r="U118" s="32">
        <v>1.3</v>
      </c>
      <c r="V118" s="32">
        <v>1.4</v>
      </c>
      <c r="W118" s="32">
        <v>1.5</v>
      </c>
      <c r="X118" s="32">
        <v>1.7</v>
      </c>
      <c r="Y118" s="32">
        <v>1.8</v>
      </c>
      <c r="Z118" s="32">
        <v>2</v>
      </c>
      <c r="AA118" s="32">
        <v>2.2</v>
      </c>
      <c r="AB118" s="32">
        <v>2.4</v>
      </c>
      <c r="AC118" s="32">
        <v>2.6</v>
      </c>
      <c r="AD118" s="32">
        <v>2.9</v>
      </c>
      <c r="AE118" s="32">
        <v>3.1</v>
      </c>
      <c r="AF118" s="32">
        <v>3.3</v>
      </c>
      <c r="AG118" s="32">
        <v>3.6</v>
      </c>
      <c r="AH118" s="32">
        <v>3.9</v>
      </c>
      <c r="AI118" s="32">
        <v>4.2</v>
      </c>
      <c r="AJ118" s="32">
        <v>4.5</v>
      </c>
      <c r="AK118" s="32">
        <v>4.6</v>
      </c>
      <c r="AL118" s="32">
        <v>4.9</v>
      </c>
      <c r="AM118" s="32">
        <v>5.2</v>
      </c>
      <c r="AN118" s="32">
        <v>5.5</v>
      </c>
      <c r="AO118" s="32">
        <v>5.9</v>
      </c>
      <c r="AP118" s="32">
        <v>6.2</v>
      </c>
      <c r="AQ118" s="32">
        <v>6.7</v>
      </c>
      <c r="AR118" s="32">
        <v>7.2</v>
      </c>
      <c r="AS118" s="32">
        <v>7.7</v>
      </c>
      <c r="AT118" s="32">
        <v>8.1</v>
      </c>
      <c r="AU118" s="32">
        <v>8.5</v>
      </c>
      <c r="AV118" s="32">
        <v>9.1</v>
      </c>
      <c r="AW118" s="32">
        <v>9.6</v>
      </c>
      <c r="AX118" s="32">
        <v>10</v>
      </c>
      <c r="AY118" s="32">
        <v>10.7</v>
      </c>
      <c r="AZ118" s="32">
        <v>11.5</v>
      </c>
      <c r="BA118" s="32">
        <v>11.7</v>
      </c>
      <c r="BB118" s="32">
        <v>11.6</v>
      </c>
      <c r="BC118" s="32">
        <v>11.3</v>
      </c>
      <c r="BD118" s="32">
        <v>11.4</v>
      </c>
      <c r="BE118" s="32">
        <v>11.6</v>
      </c>
      <c r="BF118" s="32">
        <v>11.8</v>
      </c>
      <c r="BG118" s="32">
        <v>11.9</v>
      </c>
      <c r="BH118" s="32">
        <v>12.1</v>
      </c>
    </row>
    <row r="119" spans="1:60" ht="14.25">
      <c r="A119" s="32" t="s">
        <v>124</v>
      </c>
      <c r="B119" s="32" t="s">
        <v>123</v>
      </c>
      <c r="C119" s="32">
        <v>0.3</v>
      </c>
      <c r="D119" s="32">
        <v>0.4</v>
      </c>
      <c r="E119" s="32">
        <v>0.4</v>
      </c>
      <c r="F119" s="32">
        <v>0.4</v>
      </c>
      <c r="G119" s="32">
        <v>0.5</v>
      </c>
      <c r="H119" s="32">
        <v>0.6</v>
      </c>
      <c r="I119" s="32">
        <v>0.7</v>
      </c>
      <c r="J119" s="32">
        <v>1</v>
      </c>
      <c r="K119" s="32">
        <v>1.3</v>
      </c>
      <c r="L119" s="32">
        <v>1.6</v>
      </c>
      <c r="M119" s="32">
        <v>1.9</v>
      </c>
      <c r="N119" s="32">
        <v>2.3</v>
      </c>
      <c r="O119" s="32">
        <v>2.8</v>
      </c>
      <c r="P119" s="32">
        <v>3.1</v>
      </c>
      <c r="Q119" s="32">
        <v>3.3</v>
      </c>
      <c r="R119" s="32">
        <v>3.8</v>
      </c>
      <c r="S119" s="32">
        <v>4.5</v>
      </c>
      <c r="T119" s="32">
        <v>4.9</v>
      </c>
      <c r="U119" s="32">
        <v>5.2</v>
      </c>
      <c r="V119" s="32">
        <v>5.6</v>
      </c>
      <c r="W119" s="32">
        <v>6</v>
      </c>
      <c r="X119" s="32">
        <v>6.5</v>
      </c>
      <c r="Y119" s="32">
        <v>6.9</v>
      </c>
      <c r="Z119" s="32">
        <v>7.1</v>
      </c>
      <c r="AA119" s="32">
        <v>7.2</v>
      </c>
      <c r="AB119" s="32">
        <v>7.7</v>
      </c>
      <c r="AC119" s="32">
        <v>8.5</v>
      </c>
      <c r="AD119" s="32">
        <v>9.2</v>
      </c>
      <c r="AE119" s="32">
        <v>9.8</v>
      </c>
      <c r="AF119" s="32">
        <v>10.4</v>
      </c>
      <c r="AG119" s="32">
        <v>11.5</v>
      </c>
      <c r="AH119" s="32">
        <v>12.6</v>
      </c>
      <c r="AI119" s="32">
        <v>13.1</v>
      </c>
      <c r="AJ119" s="32">
        <v>13.7</v>
      </c>
      <c r="AK119" s="32">
        <v>14.8</v>
      </c>
      <c r="AL119" s="32">
        <v>16.2</v>
      </c>
      <c r="AM119" s="32">
        <v>17.9</v>
      </c>
      <c r="AN119" s="32">
        <v>18.6</v>
      </c>
      <c r="AO119" s="32">
        <v>18.9</v>
      </c>
      <c r="AP119" s="32">
        <v>20.2</v>
      </c>
      <c r="AQ119" s="32">
        <v>21.7</v>
      </c>
      <c r="AR119" s="32">
        <v>23.9</v>
      </c>
      <c r="AS119" s="32">
        <v>26.3</v>
      </c>
      <c r="AT119" s="32">
        <v>27.5</v>
      </c>
      <c r="AU119" s="32">
        <v>29.5</v>
      </c>
      <c r="AV119" s="32">
        <v>31.8</v>
      </c>
      <c r="AW119" s="32">
        <v>34.2</v>
      </c>
      <c r="AX119" s="32">
        <v>35.2</v>
      </c>
      <c r="AY119" s="32">
        <v>36.3</v>
      </c>
      <c r="AZ119" s="32">
        <v>38.5</v>
      </c>
      <c r="BA119" s="32">
        <v>40.4</v>
      </c>
      <c r="BB119" s="32">
        <v>42.4</v>
      </c>
      <c r="BC119" s="32">
        <v>43.5</v>
      </c>
      <c r="BD119" s="32">
        <v>44.6</v>
      </c>
      <c r="BE119" s="32">
        <v>47.2</v>
      </c>
      <c r="BF119" s="32">
        <v>50</v>
      </c>
      <c r="BG119" s="32">
        <v>52.7</v>
      </c>
      <c r="BH119" s="32">
        <v>55</v>
      </c>
    </row>
    <row r="120" spans="1:60" ht="14.25">
      <c r="A120" s="32" t="s">
        <v>122</v>
      </c>
      <c r="B120" s="33" t="s">
        <v>121</v>
      </c>
      <c r="C120" s="32">
        <v>4.4</v>
      </c>
      <c r="D120" s="32">
        <v>4.5</v>
      </c>
      <c r="E120" s="32">
        <v>4.8</v>
      </c>
      <c r="F120" s="32">
        <v>5</v>
      </c>
      <c r="G120" s="32">
        <v>5.3</v>
      </c>
      <c r="H120" s="32">
        <v>5.7</v>
      </c>
      <c r="I120" s="32">
        <v>6.1</v>
      </c>
      <c r="J120" s="32">
        <v>6.7</v>
      </c>
      <c r="K120" s="32">
        <v>7.7</v>
      </c>
      <c r="L120" s="32">
        <v>8.8</v>
      </c>
      <c r="M120" s="32">
        <v>10.4</v>
      </c>
      <c r="N120" s="32">
        <v>12.7</v>
      </c>
      <c r="O120" s="32">
        <v>15.1</v>
      </c>
      <c r="P120" s="32">
        <v>16.8</v>
      </c>
      <c r="Q120" s="32">
        <v>18.1</v>
      </c>
      <c r="R120" s="32">
        <v>17.8</v>
      </c>
      <c r="S120" s="32">
        <v>20.8</v>
      </c>
      <c r="T120" s="32">
        <v>22.9</v>
      </c>
      <c r="U120" s="32">
        <v>25</v>
      </c>
      <c r="V120" s="32">
        <v>26.4</v>
      </c>
      <c r="W120" s="32">
        <v>28.5</v>
      </c>
      <c r="X120" s="32">
        <v>32.9</v>
      </c>
      <c r="Y120" s="32">
        <v>35.7</v>
      </c>
      <c r="Z120" s="32">
        <v>37.6</v>
      </c>
      <c r="AA120" s="32">
        <v>41.3</v>
      </c>
      <c r="AB120" s="32">
        <v>44</v>
      </c>
      <c r="AC120" s="32">
        <v>47.2</v>
      </c>
      <c r="AD120" s="32">
        <v>50.6</v>
      </c>
      <c r="AE120" s="32">
        <v>53.5</v>
      </c>
      <c r="AF120" s="32">
        <v>57.3</v>
      </c>
      <c r="AG120" s="32">
        <v>61.8</v>
      </c>
      <c r="AH120" s="32">
        <v>69.2</v>
      </c>
      <c r="AI120" s="32">
        <v>76.3</v>
      </c>
      <c r="AJ120" s="32">
        <v>82.3</v>
      </c>
      <c r="AK120" s="32">
        <v>85.6</v>
      </c>
      <c r="AL120" s="32">
        <v>89.5</v>
      </c>
      <c r="AM120" s="32">
        <v>91</v>
      </c>
      <c r="AN120" s="32">
        <v>90</v>
      </c>
      <c r="AO120" s="32">
        <v>91</v>
      </c>
      <c r="AP120" s="32">
        <v>94.9</v>
      </c>
      <c r="AQ120" s="32">
        <v>100.7</v>
      </c>
      <c r="AR120" s="32">
        <v>107.3</v>
      </c>
      <c r="AS120" s="32">
        <v>115.4</v>
      </c>
      <c r="AT120" s="32">
        <v>123.5</v>
      </c>
      <c r="AU120" s="32">
        <v>128.8</v>
      </c>
      <c r="AV120" s="32">
        <v>132.5</v>
      </c>
      <c r="AW120" s="32">
        <v>138.7</v>
      </c>
      <c r="AX120" s="32">
        <v>139.5</v>
      </c>
      <c r="AY120" s="32">
        <v>144.1</v>
      </c>
      <c r="AZ120" s="32">
        <v>151.5</v>
      </c>
      <c r="BA120" s="32">
        <v>157.3</v>
      </c>
      <c r="BB120" s="32">
        <v>158.2</v>
      </c>
      <c r="BC120" s="32">
        <v>154.5</v>
      </c>
      <c r="BD120" s="32">
        <v>151.7</v>
      </c>
      <c r="BE120" s="32">
        <v>152.8</v>
      </c>
      <c r="BF120" s="32">
        <v>156.4</v>
      </c>
      <c r="BG120" s="32">
        <v>158.9</v>
      </c>
      <c r="BH120" s="32">
        <v>161.7</v>
      </c>
    </row>
    <row r="121" spans="1:60" ht="14.25">
      <c r="A121" s="32" t="s">
        <v>120</v>
      </c>
      <c r="B121" s="32" t="s">
        <v>119</v>
      </c>
      <c r="C121" s="32">
        <v>0.4</v>
      </c>
      <c r="D121" s="32">
        <v>0.5</v>
      </c>
      <c r="E121" s="32">
        <v>0.5</v>
      </c>
      <c r="F121" s="32">
        <v>0.6</v>
      </c>
      <c r="G121" s="32">
        <v>0.7</v>
      </c>
      <c r="H121" s="32">
        <v>0.7</v>
      </c>
      <c r="I121" s="32">
        <v>0.7</v>
      </c>
      <c r="J121" s="32">
        <v>0.8</v>
      </c>
      <c r="K121" s="32">
        <v>0.8</v>
      </c>
      <c r="L121" s="32">
        <v>0.9</v>
      </c>
      <c r="M121" s="32">
        <v>1</v>
      </c>
      <c r="N121" s="32">
        <v>1</v>
      </c>
      <c r="O121" s="32">
        <v>1.1</v>
      </c>
      <c r="P121" s="32">
        <v>1.2</v>
      </c>
      <c r="Q121" s="32">
        <v>1.4</v>
      </c>
      <c r="R121" s="32">
        <v>1.5</v>
      </c>
      <c r="S121" s="32">
        <v>1.7</v>
      </c>
      <c r="T121" s="32">
        <v>1.9</v>
      </c>
      <c r="U121" s="32">
        <v>2.2</v>
      </c>
      <c r="V121" s="32">
        <v>2.4</v>
      </c>
      <c r="W121" s="32">
        <v>2.8</v>
      </c>
      <c r="X121" s="32">
        <v>3.1</v>
      </c>
      <c r="Y121" s="32">
        <v>3.5</v>
      </c>
      <c r="Z121" s="32">
        <v>4.1</v>
      </c>
      <c r="AA121" s="32">
        <v>4.4</v>
      </c>
      <c r="AB121" s="32">
        <v>4.9</v>
      </c>
      <c r="AC121" s="32">
        <v>5.4</v>
      </c>
      <c r="AD121" s="32">
        <v>6</v>
      </c>
      <c r="AE121" s="32">
        <v>7</v>
      </c>
      <c r="AF121" s="32">
        <v>8</v>
      </c>
      <c r="AG121" s="32">
        <v>8.8</v>
      </c>
      <c r="AH121" s="32">
        <v>10.4</v>
      </c>
      <c r="AI121" s="32">
        <v>11.9</v>
      </c>
      <c r="AJ121" s="32">
        <v>13</v>
      </c>
      <c r="AK121" s="32">
        <v>13.1</v>
      </c>
      <c r="AL121" s="32">
        <v>13</v>
      </c>
      <c r="AM121" s="32">
        <v>13</v>
      </c>
      <c r="AN121" s="32">
        <v>13.3</v>
      </c>
      <c r="AO121" s="32">
        <v>13.3</v>
      </c>
      <c r="AP121" s="32">
        <v>13.2</v>
      </c>
      <c r="AQ121" s="32">
        <v>13.4</v>
      </c>
      <c r="AR121" s="32">
        <v>14.1</v>
      </c>
      <c r="AS121" s="32">
        <v>15.7</v>
      </c>
      <c r="AT121" s="32">
        <v>18.3</v>
      </c>
      <c r="AU121" s="32">
        <v>20.5</v>
      </c>
      <c r="AV121" s="32">
        <v>21.5</v>
      </c>
      <c r="AW121" s="32">
        <v>21.8</v>
      </c>
      <c r="AX121" s="32">
        <v>21.7</v>
      </c>
      <c r="AY121" s="32">
        <v>21.2</v>
      </c>
      <c r="AZ121" s="32">
        <v>21.3</v>
      </c>
      <c r="BA121" s="32">
        <v>21.1</v>
      </c>
      <c r="BB121" s="32">
        <v>20.7</v>
      </c>
      <c r="BC121" s="32">
        <v>19.9</v>
      </c>
      <c r="BD121" s="32">
        <v>19.8</v>
      </c>
      <c r="BE121" s="32">
        <v>19.7</v>
      </c>
      <c r="BF121" s="32">
        <v>19.9</v>
      </c>
      <c r="BG121" s="32">
        <v>19.8</v>
      </c>
      <c r="BH121" s="32">
        <v>20.2</v>
      </c>
    </row>
    <row r="122" spans="1:60" ht="14.25" customHeight="1">
      <c r="A122" s="32" t="s">
        <v>118</v>
      </c>
      <c r="B122" s="32" t="s">
        <v>117</v>
      </c>
      <c r="C122" s="32">
        <v>3.9</v>
      </c>
      <c r="D122" s="32">
        <v>4.1</v>
      </c>
      <c r="E122" s="32">
        <v>4.3</v>
      </c>
      <c r="F122" s="32">
        <v>4.4</v>
      </c>
      <c r="G122" s="32">
        <v>4.7</v>
      </c>
      <c r="H122" s="32">
        <v>5</v>
      </c>
      <c r="I122" s="32">
        <v>5.4</v>
      </c>
      <c r="J122" s="32">
        <v>5.9</v>
      </c>
      <c r="K122" s="32">
        <v>6.9</v>
      </c>
      <c r="L122" s="32">
        <v>8</v>
      </c>
      <c r="M122" s="32">
        <v>9.4</v>
      </c>
      <c r="N122" s="32">
        <v>11.7</v>
      </c>
      <c r="O122" s="32">
        <v>14</v>
      </c>
      <c r="P122" s="32">
        <v>15.5</v>
      </c>
      <c r="Q122" s="32">
        <v>16.7</v>
      </c>
      <c r="R122" s="32">
        <v>16.3</v>
      </c>
      <c r="S122" s="32">
        <v>19.1</v>
      </c>
      <c r="T122" s="32">
        <v>21</v>
      </c>
      <c r="U122" s="32">
        <v>22.8</v>
      </c>
      <c r="V122" s="32">
        <v>24</v>
      </c>
      <c r="W122" s="32">
        <v>25.7</v>
      </c>
      <c r="X122" s="32">
        <v>29.8</v>
      </c>
      <c r="Y122" s="32">
        <v>32.2</v>
      </c>
      <c r="Z122" s="32">
        <v>33.6</v>
      </c>
      <c r="AA122" s="32">
        <v>36.9</v>
      </c>
      <c r="AB122" s="32">
        <v>39.1</v>
      </c>
      <c r="AC122" s="32">
        <v>41.8</v>
      </c>
      <c r="AD122" s="32">
        <v>44.6</v>
      </c>
      <c r="AE122" s="32">
        <v>46.4</v>
      </c>
      <c r="AF122" s="32">
        <v>49.4</v>
      </c>
      <c r="AG122" s="32">
        <v>53</v>
      </c>
      <c r="AH122" s="32">
        <v>58.8</v>
      </c>
      <c r="AI122" s="32">
        <v>64.4</v>
      </c>
      <c r="AJ122" s="32">
        <v>69.2</v>
      </c>
      <c r="AK122" s="32">
        <v>72.5</v>
      </c>
      <c r="AL122" s="32">
        <v>76.5</v>
      </c>
      <c r="AM122" s="32">
        <v>78</v>
      </c>
      <c r="AN122" s="32">
        <v>76.6</v>
      </c>
      <c r="AO122" s="32">
        <v>77.7</v>
      </c>
      <c r="AP122" s="32">
        <v>81.7</v>
      </c>
      <c r="AQ122" s="32">
        <v>87.3</v>
      </c>
      <c r="AR122" s="32">
        <v>93.2</v>
      </c>
      <c r="AS122" s="32">
        <v>99.7</v>
      </c>
      <c r="AT122" s="32">
        <v>105.2</v>
      </c>
      <c r="AU122" s="32">
        <v>108.3</v>
      </c>
      <c r="AV122" s="32">
        <v>111</v>
      </c>
      <c r="AW122" s="32">
        <v>116.9</v>
      </c>
      <c r="AX122" s="32">
        <v>117.8</v>
      </c>
      <c r="AY122" s="32">
        <v>122.9</v>
      </c>
      <c r="AZ122" s="32">
        <v>130.3</v>
      </c>
      <c r="BA122" s="32">
        <v>136.2</v>
      </c>
      <c r="BB122" s="32">
        <v>137.5</v>
      </c>
      <c r="BC122" s="32">
        <v>134.5</v>
      </c>
      <c r="BD122" s="32">
        <v>131.9</v>
      </c>
      <c r="BE122" s="32">
        <v>133.1</v>
      </c>
      <c r="BF122" s="32">
        <v>136.6</v>
      </c>
      <c r="BG122" s="32">
        <v>139.1</v>
      </c>
      <c r="BH122" s="32">
        <v>141.6</v>
      </c>
    </row>
    <row r="123" spans="1:60" ht="14.25">
      <c r="A123" s="70" t="s">
        <v>116</v>
      </c>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row>
    <row r="124" spans="1:60" ht="12.75" customHeight="1">
      <c r="A124" s="66" t="s">
        <v>115</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row>
    <row r="125" spans="1:60" ht="12.75" customHeight="1">
      <c r="A125" s="66" t="s">
        <v>114</v>
      </c>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row>
    <row r="126" spans="1:60" ht="12.75" customHeight="1">
      <c r="A126" s="66" t="s">
        <v>113</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row>
    <row r="127" spans="1:60" ht="12.75" customHeight="1">
      <c r="A127" s="66" t="s">
        <v>112</v>
      </c>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row>
    <row r="128" spans="1:60" ht="12.75" customHeight="1">
      <c r="A128" s="66" t="s">
        <v>111</v>
      </c>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row>
    <row r="129" spans="1:60" ht="12.75" customHeight="1">
      <c r="A129" s="66" t="s">
        <v>110</v>
      </c>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row>
    <row r="130" spans="1:60" ht="12.75" customHeight="1">
      <c r="A130" s="66" t="s">
        <v>109</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row>
    <row r="131" spans="1:60" ht="14.25">
      <c r="A131" s="66" t="s">
        <v>108</v>
      </c>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row>
  </sheetData>
  <sheetProtection/>
  <mergeCells count="14">
    <mergeCell ref="A1:L1"/>
    <mergeCell ref="A4:BH4"/>
    <mergeCell ref="A5:BH5"/>
    <mergeCell ref="A6:BH6"/>
    <mergeCell ref="A123:BH123"/>
    <mergeCell ref="A124:BH124"/>
    <mergeCell ref="A131:BH131"/>
    <mergeCell ref="A3:D3"/>
    <mergeCell ref="A125:BH125"/>
    <mergeCell ref="A126:BH126"/>
    <mergeCell ref="A127:BH127"/>
    <mergeCell ref="A128:BH128"/>
    <mergeCell ref="A129:BH129"/>
    <mergeCell ref="A130:BH130"/>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N92"/>
  <sheetViews>
    <sheetView showGridLines="0" zoomScalePageLayoutView="0" workbookViewId="0" topLeftCell="A1">
      <selection activeCell="A1" sqref="A1:M1"/>
    </sheetView>
  </sheetViews>
  <sheetFormatPr defaultColWidth="9.7109375" defaultRowHeight="15"/>
  <cols>
    <col min="1" max="1" width="9.7109375" style="27" customWidth="1"/>
    <col min="2" max="3" width="11.00390625" style="28" customWidth="1"/>
    <col min="4" max="4" width="10.00390625" style="28" customWidth="1"/>
    <col min="5" max="5" width="3.7109375" style="2" customWidth="1"/>
    <col min="6" max="6" width="8.00390625" style="28" customWidth="1"/>
    <col min="7" max="7" width="10.00390625" style="28" customWidth="1"/>
    <col min="8" max="8" width="11.00390625" style="28" customWidth="1"/>
    <col min="9" max="9" width="8.00390625" style="28" customWidth="1"/>
    <col min="10" max="10" width="11.00390625" style="28" customWidth="1"/>
    <col min="11" max="13" width="10.00390625" style="28" customWidth="1"/>
    <col min="14" max="14" width="3.421875" style="2" customWidth="1"/>
    <col min="15" max="16384" width="9.7109375" style="2" customWidth="1"/>
  </cols>
  <sheetData>
    <row r="1" spans="1:13" ht="44.25" customHeight="1">
      <c r="A1" s="74" t="s">
        <v>346</v>
      </c>
      <c r="B1" s="74"/>
      <c r="C1" s="74"/>
      <c r="D1" s="74"/>
      <c r="E1" s="74"/>
      <c r="F1" s="74"/>
      <c r="G1" s="74"/>
      <c r="H1" s="74"/>
      <c r="I1" s="74"/>
      <c r="J1" s="74"/>
      <c r="K1" s="74"/>
      <c r="L1" s="74"/>
      <c r="M1" s="74"/>
    </row>
    <row r="3" spans="1:14" ht="14.25">
      <c r="A3" s="90" t="s">
        <v>6</v>
      </c>
      <c r="B3" s="90"/>
      <c r="C3" s="90"/>
      <c r="D3" s="90"/>
      <c r="E3" s="90"/>
      <c r="F3" s="90"/>
      <c r="G3" s="90"/>
      <c r="H3" s="90"/>
      <c r="I3" s="90"/>
      <c r="J3" s="90"/>
      <c r="K3" s="90"/>
      <c r="L3" s="90"/>
      <c r="M3" s="90"/>
      <c r="N3" s="90"/>
    </row>
    <row r="4" spans="1:14" ht="14.25">
      <c r="A4" s="91" t="s">
        <v>0</v>
      </c>
      <c r="B4" s="81" t="s">
        <v>7</v>
      </c>
      <c r="C4" s="84" t="s">
        <v>8</v>
      </c>
      <c r="D4" s="95"/>
      <c r="E4" s="95"/>
      <c r="F4" s="96"/>
      <c r="G4" s="84" t="s">
        <v>9</v>
      </c>
      <c r="H4" s="95"/>
      <c r="I4" s="96"/>
      <c r="J4" s="84" t="s">
        <v>10</v>
      </c>
      <c r="K4" s="95"/>
      <c r="L4" s="95"/>
      <c r="M4" s="95"/>
      <c r="N4" s="87"/>
    </row>
    <row r="5" spans="1:14" ht="14.25">
      <c r="A5" s="92"/>
      <c r="B5" s="94"/>
      <c r="C5" s="79" t="s">
        <v>11</v>
      </c>
      <c r="D5" s="97" t="s">
        <v>12</v>
      </c>
      <c r="E5" s="98"/>
      <c r="F5" s="81" t="s">
        <v>13</v>
      </c>
      <c r="G5" s="79" t="s">
        <v>1</v>
      </c>
      <c r="H5" s="79" t="s">
        <v>2</v>
      </c>
      <c r="I5" s="81" t="s">
        <v>14</v>
      </c>
      <c r="J5" s="83" t="s">
        <v>15</v>
      </c>
      <c r="K5" s="84" t="s">
        <v>16</v>
      </c>
      <c r="L5" s="85"/>
      <c r="M5" s="85"/>
      <c r="N5" s="85"/>
    </row>
    <row r="6" spans="1:14" ht="14.25">
      <c r="A6" s="93"/>
      <c r="B6" s="82"/>
      <c r="C6" s="80"/>
      <c r="D6" s="99"/>
      <c r="E6" s="100"/>
      <c r="F6" s="82"/>
      <c r="G6" s="80"/>
      <c r="H6" s="80"/>
      <c r="I6" s="82"/>
      <c r="J6" s="80"/>
      <c r="K6" s="7" t="s">
        <v>17</v>
      </c>
      <c r="L6" s="7" t="s">
        <v>18</v>
      </c>
      <c r="M6" s="86" t="s">
        <v>19</v>
      </c>
      <c r="N6" s="87"/>
    </row>
    <row r="7" spans="1:14" s="3" customFormat="1" ht="14.25">
      <c r="A7" s="8">
        <v>1</v>
      </c>
      <c r="B7" s="9">
        <v>2</v>
      </c>
      <c r="C7" s="9">
        <v>3</v>
      </c>
      <c r="D7" s="88">
        <v>4</v>
      </c>
      <c r="E7" s="89"/>
      <c r="F7" s="9">
        <v>5</v>
      </c>
      <c r="G7" s="9">
        <v>6</v>
      </c>
      <c r="H7" s="9">
        <v>7</v>
      </c>
      <c r="I7" s="9">
        <v>8</v>
      </c>
      <c r="J7" s="9">
        <v>9</v>
      </c>
      <c r="K7" s="9">
        <v>10</v>
      </c>
      <c r="L7" s="9">
        <v>11</v>
      </c>
      <c r="M7" s="88">
        <v>12</v>
      </c>
      <c r="N7" s="85"/>
    </row>
    <row r="8" spans="1:13" s="3" customFormat="1" ht="14.25">
      <c r="A8" s="10" t="s">
        <v>20</v>
      </c>
      <c r="B8" s="11">
        <v>2338226</v>
      </c>
      <c r="C8" s="12" t="s">
        <v>3</v>
      </c>
      <c r="D8" s="13" t="s">
        <v>3</v>
      </c>
      <c r="E8" s="10"/>
      <c r="F8" s="12" t="s">
        <v>3</v>
      </c>
      <c r="G8" s="11">
        <v>1659249</v>
      </c>
      <c r="H8" s="11">
        <v>678977</v>
      </c>
      <c r="I8" s="14">
        <v>29.038125484876144</v>
      </c>
      <c r="J8" s="11">
        <v>1152377</v>
      </c>
      <c r="K8" s="11">
        <v>1185849</v>
      </c>
      <c r="L8" s="12" t="s">
        <v>3</v>
      </c>
      <c r="M8" s="15" t="s">
        <v>3</v>
      </c>
    </row>
    <row r="9" spans="1:13" s="3" customFormat="1" ht="14.25">
      <c r="A9" s="16" t="s">
        <v>21</v>
      </c>
      <c r="B9" s="11">
        <v>2403396</v>
      </c>
      <c r="C9" s="12" t="s">
        <v>3</v>
      </c>
      <c r="D9" s="15" t="s">
        <v>3</v>
      </c>
      <c r="E9" s="10"/>
      <c r="F9" s="12" t="s">
        <v>3</v>
      </c>
      <c r="G9" s="11">
        <v>1709367</v>
      </c>
      <c r="H9" s="11">
        <v>694029</v>
      </c>
      <c r="I9" s="14">
        <v>28.877014025154406</v>
      </c>
      <c r="J9" s="11">
        <v>1185588</v>
      </c>
      <c r="K9" s="11">
        <v>1217808</v>
      </c>
      <c r="L9" s="12" t="s">
        <v>3</v>
      </c>
      <c r="M9" s="15" t="s">
        <v>3</v>
      </c>
    </row>
    <row r="10" spans="1:13" s="3" customFormat="1" ht="14.25">
      <c r="A10" s="16" t="s">
        <v>22</v>
      </c>
      <c r="B10" s="11">
        <v>2444900</v>
      </c>
      <c r="C10" s="12" t="s">
        <v>3</v>
      </c>
      <c r="D10" s="15" t="s">
        <v>3</v>
      </c>
      <c r="E10" s="10"/>
      <c r="F10" s="12" t="s">
        <v>3</v>
      </c>
      <c r="G10" s="11">
        <v>1721572</v>
      </c>
      <c r="H10" s="11">
        <v>723328</v>
      </c>
      <c r="I10" s="14">
        <v>29.58517730786535</v>
      </c>
      <c r="J10" s="11">
        <v>1207151</v>
      </c>
      <c r="K10" s="11">
        <v>1237749</v>
      </c>
      <c r="L10" s="12" t="s">
        <v>3</v>
      </c>
      <c r="M10" s="15" t="s">
        <v>3</v>
      </c>
    </row>
    <row r="11" spans="1:13" s="3" customFormat="1" ht="14.25">
      <c r="A11" s="16" t="s">
        <v>23</v>
      </c>
      <c r="B11" s="11">
        <v>2281298</v>
      </c>
      <c r="C11" s="12" t="s">
        <v>3</v>
      </c>
      <c r="D11" s="15" t="s">
        <v>3</v>
      </c>
      <c r="E11" s="10"/>
      <c r="F11" s="12" t="s">
        <v>3</v>
      </c>
      <c r="G11" s="11">
        <v>1560392</v>
      </c>
      <c r="H11" s="11">
        <v>720906</v>
      </c>
      <c r="I11" s="14">
        <v>31.600693990877122</v>
      </c>
      <c r="J11" s="11">
        <v>1139699</v>
      </c>
      <c r="K11" s="11">
        <v>1141599</v>
      </c>
      <c r="L11" s="12" t="s">
        <v>3</v>
      </c>
      <c r="M11" s="15" t="s">
        <v>3</v>
      </c>
    </row>
    <row r="12" spans="1:13" s="3" customFormat="1" ht="14.25">
      <c r="A12" s="16" t="s">
        <v>24</v>
      </c>
      <c r="B12" s="11">
        <v>2101962</v>
      </c>
      <c r="C12" s="12" t="s">
        <v>3</v>
      </c>
      <c r="D12" s="15" t="s">
        <v>3</v>
      </c>
      <c r="E12" s="10"/>
      <c r="F12" s="12" t="s">
        <v>3</v>
      </c>
      <c r="G12" s="11">
        <v>1390740</v>
      </c>
      <c r="H12" s="11">
        <v>711222</v>
      </c>
      <c r="I12" s="14">
        <v>33.83610169926954</v>
      </c>
      <c r="J12" s="11">
        <v>1037938</v>
      </c>
      <c r="K12" s="11">
        <v>1064024</v>
      </c>
      <c r="L12" s="12" t="s">
        <v>3</v>
      </c>
      <c r="M12" s="15" t="s">
        <v>3</v>
      </c>
    </row>
    <row r="13" spans="1:13" s="3" customFormat="1" ht="14.25">
      <c r="A13" s="16" t="s">
        <v>25</v>
      </c>
      <c r="B13" s="11">
        <v>2134242</v>
      </c>
      <c r="C13" s="12" t="s">
        <v>3</v>
      </c>
      <c r="D13" s="15" t="s">
        <v>3</v>
      </c>
      <c r="E13" s="10"/>
      <c r="F13" s="12" t="s">
        <v>3</v>
      </c>
      <c r="G13" s="11">
        <v>1380357</v>
      </c>
      <c r="H13" s="11">
        <v>753885</v>
      </c>
      <c r="I13" s="14">
        <v>35.32331385100659</v>
      </c>
      <c r="J13" s="11">
        <v>1101240</v>
      </c>
      <c r="K13" s="11">
        <v>1033002</v>
      </c>
      <c r="L13" s="12" t="s">
        <v>3</v>
      </c>
      <c r="M13" s="15" t="s">
        <v>3</v>
      </c>
    </row>
    <row r="14" spans="1:13" s="3" customFormat="1" ht="14.25">
      <c r="A14" s="16" t="s">
        <v>26</v>
      </c>
      <c r="B14" s="11">
        <v>2231054</v>
      </c>
      <c r="C14" s="12" t="s">
        <v>3</v>
      </c>
      <c r="D14" s="15" t="s">
        <v>3</v>
      </c>
      <c r="E14" s="10"/>
      <c r="F14" s="12" t="s">
        <v>3</v>
      </c>
      <c r="G14" s="11">
        <v>1422598</v>
      </c>
      <c r="H14" s="11">
        <v>808456</v>
      </c>
      <c r="I14" s="14">
        <v>36.23650525715648</v>
      </c>
      <c r="J14" s="11">
        <v>1185876</v>
      </c>
      <c r="K14" s="11">
        <v>1045178</v>
      </c>
      <c r="L14" s="12" t="s">
        <v>3</v>
      </c>
      <c r="M14" s="15" t="s">
        <v>3</v>
      </c>
    </row>
    <row r="15" spans="1:13" s="3" customFormat="1" ht="14.25">
      <c r="A15" s="16" t="s">
        <v>27</v>
      </c>
      <c r="B15" s="11">
        <v>2446693</v>
      </c>
      <c r="C15" s="12" t="s">
        <v>3</v>
      </c>
      <c r="D15" s="15" t="s">
        <v>3</v>
      </c>
      <c r="E15" s="10"/>
      <c r="F15" s="12" t="s">
        <v>3</v>
      </c>
      <c r="G15" s="11">
        <v>1563382</v>
      </c>
      <c r="H15" s="11">
        <v>883311</v>
      </c>
      <c r="I15" s="14">
        <v>36.10224086144032</v>
      </c>
      <c r="J15" s="11">
        <v>1353531</v>
      </c>
      <c r="K15" s="11">
        <v>1093162</v>
      </c>
      <c r="L15" s="12" t="s">
        <v>3</v>
      </c>
      <c r="M15" s="15" t="s">
        <v>3</v>
      </c>
    </row>
    <row r="16" spans="1:13" s="3" customFormat="1" ht="14.25">
      <c r="A16" s="16" t="s">
        <v>28</v>
      </c>
      <c r="B16" s="11">
        <v>2653034</v>
      </c>
      <c r="C16" s="12" t="s">
        <v>3</v>
      </c>
      <c r="D16" s="15" t="s">
        <v>3</v>
      </c>
      <c r="E16" s="10"/>
      <c r="F16" s="12" t="s">
        <v>3</v>
      </c>
      <c r="G16" s="11">
        <v>1733184</v>
      </c>
      <c r="H16" s="11">
        <v>919850</v>
      </c>
      <c r="I16" s="14">
        <v>34.67162501498285</v>
      </c>
      <c r="J16" s="11">
        <v>1476282</v>
      </c>
      <c r="K16" s="11">
        <v>1176752</v>
      </c>
      <c r="L16" s="12" t="s">
        <v>3</v>
      </c>
      <c r="M16" s="15" t="s">
        <v>3</v>
      </c>
    </row>
    <row r="17" spans="1:13" s="3" customFormat="1" ht="14.25">
      <c r="A17" s="16" t="s">
        <v>29</v>
      </c>
      <c r="B17" s="11">
        <v>2918212</v>
      </c>
      <c r="C17" s="12" t="s">
        <v>3</v>
      </c>
      <c r="D17" s="15" t="s">
        <v>3</v>
      </c>
      <c r="E17" s="10"/>
      <c r="F17" s="12" t="s">
        <v>3</v>
      </c>
      <c r="G17" s="11">
        <v>1911458</v>
      </c>
      <c r="H17" s="11">
        <v>1006754</v>
      </c>
      <c r="I17" s="14">
        <v>34.499001443349556</v>
      </c>
      <c r="J17" s="11">
        <v>1656402</v>
      </c>
      <c r="K17" s="11">
        <v>1261810</v>
      </c>
      <c r="L17" s="12" t="s">
        <v>3</v>
      </c>
      <c r="M17" s="15" t="s">
        <v>3</v>
      </c>
    </row>
    <row r="18" spans="1:13" s="3" customFormat="1" ht="14.25">
      <c r="A18" s="16" t="s">
        <v>30</v>
      </c>
      <c r="B18" s="11">
        <v>3323783</v>
      </c>
      <c r="C18" s="12" t="s">
        <v>3</v>
      </c>
      <c r="D18" s="15" t="s">
        <v>3</v>
      </c>
      <c r="E18" s="10"/>
      <c r="F18" s="12" t="s">
        <v>3</v>
      </c>
      <c r="G18" s="11">
        <v>2170765</v>
      </c>
      <c r="H18" s="11">
        <v>1153018</v>
      </c>
      <c r="I18" s="14">
        <v>34.68993011878332</v>
      </c>
      <c r="J18" s="11">
        <v>1972673</v>
      </c>
      <c r="K18" s="11">
        <v>1351110</v>
      </c>
      <c r="L18" s="12" t="s">
        <v>3</v>
      </c>
      <c r="M18" s="15" t="s">
        <v>3</v>
      </c>
    </row>
    <row r="19" spans="1:13" s="3" customFormat="1" ht="14.25">
      <c r="A19" s="16" t="s">
        <v>31</v>
      </c>
      <c r="B19" s="11">
        <v>3639847</v>
      </c>
      <c r="C19" s="11">
        <v>2421016</v>
      </c>
      <c r="D19" s="17">
        <v>1218831</v>
      </c>
      <c r="E19" s="16" t="s">
        <v>32</v>
      </c>
      <c r="F19" s="18">
        <v>33.485775638371614</v>
      </c>
      <c r="G19" s="11">
        <v>2332617</v>
      </c>
      <c r="H19" s="11">
        <v>1307230</v>
      </c>
      <c r="I19" s="14">
        <v>35.91442167761447</v>
      </c>
      <c r="J19" s="11">
        <v>2180982</v>
      </c>
      <c r="K19" s="11">
        <v>1458865</v>
      </c>
      <c r="L19" s="12" t="s">
        <v>3</v>
      </c>
      <c r="M19" s="15" t="s">
        <v>3</v>
      </c>
    </row>
    <row r="20" spans="1:13" s="3" customFormat="1" ht="14.25">
      <c r="A20" s="16" t="s">
        <v>33</v>
      </c>
      <c r="B20" s="11">
        <v>4145065</v>
      </c>
      <c r="C20" s="11">
        <v>2785133</v>
      </c>
      <c r="D20" s="17">
        <v>1359932</v>
      </c>
      <c r="E20" s="16" t="s">
        <v>32</v>
      </c>
      <c r="F20" s="18">
        <v>32.80846018096218</v>
      </c>
      <c r="G20" s="11">
        <v>2585821</v>
      </c>
      <c r="H20" s="11">
        <v>1559244</v>
      </c>
      <c r="I20" s="14">
        <v>37.6168769367911</v>
      </c>
      <c r="J20" s="11">
        <v>2561447</v>
      </c>
      <c r="K20" s="11">
        <v>1583618</v>
      </c>
      <c r="L20" s="12" t="s">
        <v>3</v>
      </c>
      <c r="M20" s="15" t="s">
        <v>3</v>
      </c>
    </row>
    <row r="21" spans="1:13" s="3" customFormat="1" ht="14.25">
      <c r="A21" s="16" t="s">
        <v>34</v>
      </c>
      <c r="B21" s="11">
        <v>4779609</v>
      </c>
      <c r="C21" s="11">
        <v>3183833</v>
      </c>
      <c r="D21" s="17">
        <v>1595776</v>
      </c>
      <c r="E21" s="16" t="s">
        <v>32</v>
      </c>
      <c r="F21" s="18">
        <v>33.3871661886987</v>
      </c>
      <c r="G21" s="11">
        <v>2961540</v>
      </c>
      <c r="H21" s="11">
        <v>1818069</v>
      </c>
      <c r="I21" s="14">
        <v>38.03802779683443</v>
      </c>
      <c r="J21" s="11">
        <v>3081279</v>
      </c>
      <c r="K21" s="11">
        <v>1698330</v>
      </c>
      <c r="L21" s="12" t="s">
        <v>3</v>
      </c>
      <c r="M21" s="15" t="s">
        <v>3</v>
      </c>
    </row>
    <row r="22" spans="1:13" s="3" customFormat="1" ht="14.25">
      <c r="A22" s="16" t="s">
        <v>35</v>
      </c>
      <c r="B22" s="11">
        <v>5280020</v>
      </c>
      <c r="C22" s="11">
        <v>3573238</v>
      </c>
      <c r="D22" s="17">
        <v>1706782</v>
      </c>
      <c r="E22" s="16" t="s">
        <v>32</v>
      </c>
      <c r="F22" s="18">
        <v>32.325294222370374</v>
      </c>
      <c r="G22" s="11">
        <v>3248713</v>
      </c>
      <c r="H22" s="11">
        <v>2031307</v>
      </c>
      <c r="I22" s="14">
        <v>38.471577759175155</v>
      </c>
      <c r="J22" s="11">
        <v>3467708</v>
      </c>
      <c r="K22" s="11">
        <v>1812312</v>
      </c>
      <c r="L22" s="12" t="s">
        <v>3</v>
      </c>
      <c r="M22" s="15" t="s">
        <v>3</v>
      </c>
    </row>
    <row r="23" spans="1:13" s="3" customFormat="1" ht="14.25">
      <c r="A23" s="16" t="s">
        <v>36</v>
      </c>
      <c r="B23" s="11">
        <v>5920864</v>
      </c>
      <c r="C23" s="11">
        <v>4095728</v>
      </c>
      <c r="D23" s="17">
        <v>1825136</v>
      </c>
      <c r="E23" s="16" t="s">
        <v>32</v>
      </c>
      <c r="F23" s="18">
        <v>30.825501143076416</v>
      </c>
      <c r="G23" s="11">
        <v>3630020</v>
      </c>
      <c r="H23" s="11">
        <v>2290844</v>
      </c>
      <c r="I23" s="14">
        <v>38.69104238840818</v>
      </c>
      <c r="J23" s="11">
        <v>3969596</v>
      </c>
      <c r="K23" s="11">
        <v>1951268</v>
      </c>
      <c r="L23" s="12" t="s">
        <v>3</v>
      </c>
      <c r="M23" s="15" t="s">
        <v>3</v>
      </c>
    </row>
    <row r="24" spans="1:13" s="3" customFormat="1" ht="14.25">
      <c r="A24" s="16" t="s">
        <v>37</v>
      </c>
      <c r="B24" s="11">
        <v>6389872</v>
      </c>
      <c r="C24" s="11">
        <v>4438606</v>
      </c>
      <c r="D24" s="17">
        <v>1951266</v>
      </c>
      <c r="E24" s="16" t="s">
        <v>32</v>
      </c>
      <c r="F24" s="18">
        <v>30.53685582434202</v>
      </c>
      <c r="G24" s="11">
        <v>3856216</v>
      </c>
      <c r="H24" s="11">
        <v>2533656</v>
      </c>
      <c r="I24" s="14">
        <v>39.6511229019924</v>
      </c>
      <c r="J24" s="11">
        <v>4348917</v>
      </c>
      <c r="K24" s="11">
        <v>2040955</v>
      </c>
      <c r="L24" s="12" t="s">
        <v>3</v>
      </c>
      <c r="M24" s="15" t="s">
        <v>3</v>
      </c>
    </row>
    <row r="25" spans="1:13" s="3" customFormat="1" ht="14.25">
      <c r="A25" s="16" t="s">
        <v>38</v>
      </c>
      <c r="B25" s="11">
        <v>6911748</v>
      </c>
      <c r="C25" s="11">
        <v>4793128</v>
      </c>
      <c r="D25" s="17">
        <v>2118620</v>
      </c>
      <c r="E25" s="16" t="s">
        <v>32</v>
      </c>
      <c r="F25" s="18">
        <v>30.652448555705448</v>
      </c>
      <c r="G25" s="11">
        <v>4132800</v>
      </c>
      <c r="H25" s="11">
        <v>2778948</v>
      </c>
      <c r="I25" s="14">
        <v>40.20615334934086</v>
      </c>
      <c r="J25" s="11">
        <v>4816028</v>
      </c>
      <c r="K25" s="11">
        <v>2095720</v>
      </c>
      <c r="L25" s="12">
        <v>2074041</v>
      </c>
      <c r="M25" s="15">
        <v>21679</v>
      </c>
    </row>
    <row r="26" spans="1:13" s="3" customFormat="1" ht="14.25">
      <c r="A26" s="16" t="s">
        <v>39</v>
      </c>
      <c r="B26" s="11">
        <v>7513091</v>
      </c>
      <c r="C26" s="11">
        <v>5210155</v>
      </c>
      <c r="D26" s="17">
        <v>2302936</v>
      </c>
      <c r="E26" s="10"/>
      <c r="F26" s="18">
        <v>30.652310746668714</v>
      </c>
      <c r="G26" s="11">
        <v>4477649</v>
      </c>
      <c r="H26" s="11">
        <v>3035442</v>
      </c>
      <c r="I26" s="14">
        <v>40.40203958663618</v>
      </c>
      <c r="J26" s="11">
        <v>5430652</v>
      </c>
      <c r="K26" s="11">
        <v>2082439</v>
      </c>
      <c r="L26" s="12">
        <v>2061211</v>
      </c>
      <c r="M26" s="15">
        <v>21228</v>
      </c>
    </row>
    <row r="27" spans="1:13" s="3" customFormat="1" ht="14.25">
      <c r="A27" s="16" t="s">
        <v>40</v>
      </c>
      <c r="B27" s="11">
        <v>8004660</v>
      </c>
      <c r="C27" s="11">
        <v>5498883</v>
      </c>
      <c r="D27" s="17">
        <v>2505777</v>
      </c>
      <c r="E27" s="10"/>
      <c r="F27" s="18">
        <v>31.30397793285411</v>
      </c>
      <c r="G27" s="11">
        <v>4746201</v>
      </c>
      <c r="H27" s="11">
        <v>3258459</v>
      </c>
      <c r="I27" s="14">
        <v>40.707025657554475</v>
      </c>
      <c r="J27" s="11">
        <v>5896868</v>
      </c>
      <c r="K27" s="11">
        <v>2107792</v>
      </c>
      <c r="L27" s="12">
        <v>2087653</v>
      </c>
      <c r="M27" s="15">
        <v>20139</v>
      </c>
    </row>
    <row r="28" spans="1:13" s="3" customFormat="1" ht="14.25">
      <c r="A28" s="16" t="s">
        <v>41</v>
      </c>
      <c r="B28" s="11">
        <v>8580887</v>
      </c>
      <c r="C28" s="11">
        <v>5816290</v>
      </c>
      <c r="D28" s="17">
        <v>2764597</v>
      </c>
      <c r="E28" s="10"/>
      <c r="F28" s="18">
        <v>32.21807955284809</v>
      </c>
      <c r="G28" s="11">
        <v>5043642</v>
      </c>
      <c r="H28" s="11">
        <v>3537245</v>
      </c>
      <c r="I28" s="14">
        <v>41.222370134928944</v>
      </c>
      <c r="J28" s="11">
        <v>6428134</v>
      </c>
      <c r="K28" s="11">
        <v>2152753</v>
      </c>
      <c r="L28" s="12">
        <v>2134420</v>
      </c>
      <c r="M28" s="15">
        <v>18333</v>
      </c>
    </row>
    <row r="29" spans="1:13" s="3" customFormat="1" ht="14.25">
      <c r="A29" s="16" t="s">
        <v>42</v>
      </c>
      <c r="B29" s="11">
        <v>8948644</v>
      </c>
      <c r="C29" s="11">
        <v>6077232</v>
      </c>
      <c r="D29" s="17">
        <v>2871412</v>
      </c>
      <c r="E29" s="10"/>
      <c r="F29" s="18">
        <v>32.08767719444421</v>
      </c>
      <c r="G29" s="11">
        <v>5207004</v>
      </c>
      <c r="H29" s="11">
        <v>3741640</v>
      </c>
      <c r="I29" s="14">
        <v>41.812368443755275</v>
      </c>
      <c r="J29" s="11">
        <v>6804309</v>
      </c>
      <c r="K29" s="11">
        <v>2144335</v>
      </c>
      <c r="L29" s="12">
        <v>2121913</v>
      </c>
      <c r="M29" s="15">
        <v>22422</v>
      </c>
    </row>
    <row r="30" spans="1:13" s="3" customFormat="1" ht="14.25">
      <c r="A30" s="16" t="s">
        <v>43</v>
      </c>
      <c r="B30" s="11">
        <v>9214860</v>
      </c>
      <c r="C30" s="11">
        <v>6072389</v>
      </c>
      <c r="D30" s="17">
        <v>3142471</v>
      </c>
      <c r="E30" s="10"/>
      <c r="F30" s="18">
        <v>34.10221099398146</v>
      </c>
      <c r="G30" s="11">
        <v>5238757</v>
      </c>
      <c r="H30" s="11">
        <v>3976103</v>
      </c>
      <c r="I30" s="14">
        <v>43.148816151303436</v>
      </c>
      <c r="J30" s="11">
        <v>7070635</v>
      </c>
      <c r="K30" s="11">
        <v>2144225</v>
      </c>
      <c r="L30" s="12">
        <v>2123245</v>
      </c>
      <c r="M30" s="15">
        <v>20980</v>
      </c>
    </row>
    <row r="31" spans="1:13" s="3" customFormat="1" ht="14.25">
      <c r="A31" s="16" t="s">
        <v>44</v>
      </c>
      <c r="B31" s="11">
        <v>9602123</v>
      </c>
      <c r="C31" s="11">
        <v>6189493</v>
      </c>
      <c r="D31" s="17">
        <v>3412630</v>
      </c>
      <c r="E31" s="10"/>
      <c r="F31" s="18">
        <v>35.5403695620229</v>
      </c>
      <c r="G31" s="11">
        <v>5371052</v>
      </c>
      <c r="H31" s="11">
        <v>4231071</v>
      </c>
      <c r="I31" s="14">
        <v>44.06391169952728</v>
      </c>
      <c r="J31" s="11">
        <v>7419516</v>
      </c>
      <c r="K31" s="11">
        <v>2182607</v>
      </c>
      <c r="L31" s="12">
        <v>2148784</v>
      </c>
      <c r="M31" s="15">
        <v>33823</v>
      </c>
    </row>
    <row r="32" spans="1:13" s="3" customFormat="1" ht="14.25">
      <c r="A32" s="16" t="s">
        <v>45</v>
      </c>
      <c r="B32" s="11">
        <v>10223729</v>
      </c>
      <c r="C32" s="11">
        <v>6370273</v>
      </c>
      <c r="D32" s="17">
        <v>3853456</v>
      </c>
      <c r="E32" s="10"/>
      <c r="F32" s="18">
        <v>37.691296394886834</v>
      </c>
      <c r="G32" s="11">
        <v>5622429</v>
      </c>
      <c r="H32" s="11">
        <v>4601300</v>
      </c>
      <c r="I32" s="14">
        <v>45.006083396772354</v>
      </c>
      <c r="J32" s="11">
        <v>7988500</v>
      </c>
      <c r="K32" s="11">
        <v>2235229</v>
      </c>
      <c r="L32" s="12">
        <v>2200963</v>
      </c>
      <c r="M32" s="15">
        <v>34266</v>
      </c>
    </row>
    <row r="33" spans="1:13" s="3" customFormat="1" ht="14.25">
      <c r="A33" s="16" t="s">
        <v>46</v>
      </c>
      <c r="B33" s="11">
        <v>11184859</v>
      </c>
      <c r="C33" s="11">
        <v>6841334</v>
      </c>
      <c r="D33" s="17">
        <v>4343525</v>
      </c>
      <c r="E33" s="10"/>
      <c r="F33" s="18">
        <v>38.833971890034555</v>
      </c>
      <c r="G33" s="11">
        <v>6148997</v>
      </c>
      <c r="H33" s="11">
        <v>5035862</v>
      </c>
      <c r="I33" s="14">
        <v>45.023920283662044</v>
      </c>
      <c r="J33" s="11">
        <v>8834508</v>
      </c>
      <c r="K33" s="11">
        <v>2350351</v>
      </c>
      <c r="L33" s="12">
        <v>2311448</v>
      </c>
      <c r="M33" s="15">
        <v>38903</v>
      </c>
    </row>
    <row r="34" spans="1:13" s="3" customFormat="1" ht="14.25">
      <c r="A34" s="16" t="s">
        <v>47</v>
      </c>
      <c r="B34" s="11">
        <v>11012137</v>
      </c>
      <c r="C34" s="11">
        <v>6717058</v>
      </c>
      <c r="D34" s="17">
        <v>4295079</v>
      </c>
      <c r="E34" s="10"/>
      <c r="F34" s="18">
        <v>39.00313808300787</v>
      </c>
      <c r="G34" s="11">
        <v>5810828</v>
      </c>
      <c r="H34" s="11">
        <v>5201309</v>
      </c>
      <c r="I34" s="14">
        <v>47.23251263583081</v>
      </c>
      <c r="J34" s="11">
        <v>8653477</v>
      </c>
      <c r="K34" s="11">
        <v>2358660</v>
      </c>
      <c r="L34" s="11">
        <v>2314298</v>
      </c>
      <c r="M34" s="17">
        <v>44362</v>
      </c>
    </row>
    <row r="35" spans="1:13" s="3" customFormat="1" ht="14.25">
      <c r="A35" s="16" t="s">
        <v>48</v>
      </c>
      <c r="B35" s="11">
        <v>11285787</v>
      </c>
      <c r="C35" s="11">
        <v>6792925</v>
      </c>
      <c r="D35" s="17">
        <v>4492862</v>
      </c>
      <c r="E35" s="10"/>
      <c r="F35" s="18">
        <v>39.80991312347114</v>
      </c>
      <c r="G35" s="11">
        <v>5789016</v>
      </c>
      <c r="H35" s="11">
        <v>5496771</v>
      </c>
      <c r="I35" s="14">
        <v>48.705252012996525</v>
      </c>
      <c r="J35" s="11">
        <v>8846993</v>
      </c>
      <c r="K35" s="11">
        <v>2438794</v>
      </c>
      <c r="L35" s="11">
        <v>2386652</v>
      </c>
      <c r="M35" s="17">
        <v>52142</v>
      </c>
    </row>
    <row r="36" spans="1:13" s="3" customFormat="1" ht="14.25">
      <c r="A36" s="16" t="s">
        <v>49</v>
      </c>
      <c r="B36" s="11">
        <v>11260092</v>
      </c>
      <c r="C36" s="11">
        <v>6667657</v>
      </c>
      <c r="D36" s="17">
        <v>4592435</v>
      </c>
      <c r="E36" s="10"/>
      <c r="F36" s="18">
        <v>40.78505752883724</v>
      </c>
      <c r="G36" s="11">
        <v>5640998</v>
      </c>
      <c r="H36" s="11">
        <v>5619094</v>
      </c>
      <c r="I36" s="14">
        <v>49.90273614105462</v>
      </c>
      <c r="J36" s="11">
        <v>8785893</v>
      </c>
      <c r="K36" s="11">
        <v>2474199</v>
      </c>
      <c r="L36" s="11">
        <v>2408331</v>
      </c>
      <c r="M36" s="17">
        <v>65868</v>
      </c>
    </row>
    <row r="37" spans="1:13" s="3" customFormat="1" ht="14.25">
      <c r="A37" s="16" t="s">
        <v>50</v>
      </c>
      <c r="B37" s="11">
        <v>11569899</v>
      </c>
      <c r="C37" s="11">
        <v>6794039</v>
      </c>
      <c r="D37" s="17">
        <v>4775860</v>
      </c>
      <c r="E37" s="10"/>
      <c r="F37" s="18">
        <v>41.278320579980864</v>
      </c>
      <c r="G37" s="11">
        <v>5682877</v>
      </c>
      <c r="H37" s="11">
        <v>5887022</v>
      </c>
      <c r="I37" s="14">
        <v>50.882224641719</v>
      </c>
      <c r="J37" s="11">
        <v>9036822</v>
      </c>
      <c r="K37" s="11">
        <v>2533077</v>
      </c>
      <c r="L37" s="11">
        <v>2461773</v>
      </c>
      <c r="M37" s="17">
        <v>71304</v>
      </c>
    </row>
    <row r="38" spans="1:14" s="3" customFormat="1" ht="14.25">
      <c r="A38" s="16" t="s">
        <v>51</v>
      </c>
      <c r="B38" s="11">
        <v>12096895</v>
      </c>
      <c r="C38" s="11">
        <v>7097958</v>
      </c>
      <c r="D38" s="17">
        <v>4998937</v>
      </c>
      <c r="E38" s="10"/>
      <c r="F38" s="18">
        <v>41.32413317632334</v>
      </c>
      <c r="G38" s="11">
        <v>5874374</v>
      </c>
      <c r="H38" s="11">
        <v>6222521</v>
      </c>
      <c r="I38" s="14">
        <v>51.43899322925428</v>
      </c>
      <c r="J38" s="11">
        <v>9457394</v>
      </c>
      <c r="K38" s="11">
        <v>2639501</v>
      </c>
      <c r="L38" s="11">
        <v>2527787</v>
      </c>
      <c r="M38" s="17">
        <v>111714</v>
      </c>
      <c r="N38" s="19" t="s">
        <v>52</v>
      </c>
    </row>
    <row r="39" spans="1:14" s="3" customFormat="1" ht="14.25">
      <c r="A39" s="16" t="s">
        <v>53</v>
      </c>
      <c r="B39" s="11">
        <v>12371672</v>
      </c>
      <c r="C39" s="11">
        <v>7181250</v>
      </c>
      <c r="D39" s="17">
        <v>5190422</v>
      </c>
      <c r="E39" s="10"/>
      <c r="F39" s="18">
        <v>41.954086723282025</v>
      </c>
      <c r="G39" s="11">
        <v>5975056</v>
      </c>
      <c r="H39" s="11">
        <v>6396616</v>
      </c>
      <c r="I39" s="14">
        <v>51.70373091042181</v>
      </c>
      <c r="J39" s="11">
        <v>9647032</v>
      </c>
      <c r="K39" s="11">
        <v>2724640</v>
      </c>
      <c r="L39" s="11">
        <v>2572405</v>
      </c>
      <c r="M39" s="17">
        <v>152235</v>
      </c>
      <c r="N39" s="19" t="s">
        <v>52</v>
      </c>
    </row>
    <row r="40" spans="1:14" s="3" customFormat="1" ht="14.25">
      <c r="A40" s="16" t="s">
        <v>54</v>
      </c>
      <c r="B40" s="11">
        <v>12425780</v>
      </c>
      <c r="C40" s="11">
        <v>7220618</v>
      </c>
      <c r="D40" s="17">
        <v>5205162</v>
      </c>
      <c r="E40" s="10"/>
      <c r="F40" s="18">
        <v>41.890022195789726</v>
      </c>
      <c r="G40" s="11">
        <v>6031384</v>
      </c>
      <c r="H40" s="11">
        <v>6394396</v>
      </c>
      <c r="I40" s="14">
        <v>51.46072117806689</v>
      </c>
      <c r="J40" s="11">
        <v>9696087</v>
      </c>
      <c r="K40" s="11">
        <v>2729693</v>
      </c>
      <c r="L40" s="11">
        <v>2552739</v>
      </c>
      <c r="M40" s="17">
        <v>176954</v>
      </c>
      <c r="N40" s="19" t="s">
        <v>52</v>
      </c>
    </row>
    <row r="41" spans="1:14" s="3" customFormat="1" ht="14.25">
      <c r="A41" s="16" t="s">
        <v>55</v>
      </c>
      <c r="B41" s="11">
        <v>12464661</v>
      </c>
      <c r="C41" s="11">
        <v>7261050</v>
      </c>
      <c r="D41" s="17">
        <v>5203611</v>
      </c>
      <c r="E41" s="10"/>
      <c r="F41" s="18">
        <v>41.746911528520506</v>
      </c>
      <c r="G41" s="11">
        <v>6023725</v>
      </c>
      <c r="H41" s="11">
        <v>6440936</v>
      </c>
      <c r="I41" s="14">
        <v>51.67357539848055</v>
      </c>
      <c r="J41" s="11">
        <v>9682734</v>
      </c>
      <c r="K41" s="11">
        <v>2781927</v>
      </c>
      <c r="L41" s="11">
        <v>2589187</v>
      </c>
      <c r="M41" s="17">
        <v>192740</v>
      </c>
      <c r="N41" s="19"/>
    </row>
    <row r="42" spans="1:14" s="3" customFormat="1" ht="14.25">
      <c r="A42" s="16" t="s">
        <v>56</v>
      </c>
      <c r="B42" s="11">
        <v>12241940</v>
      </c>
      <c r="C42" s="11">
        <v>7098388</v>
      </c>
      <c r="D42" s="17">
        <v>5143552</v>
      </c>
      <c r="E42" s="10"/>
      <c r="F42" s="18">
        <v>42.01582428928749</v>
      </c>
      <c r="G42" s="11">
        <v>5863574</v>
      </c>
      <c r="H42" s="11">
        <v>6378366</v>
      </c>
      <c r="I42" s="14">
        <v>52.102575245426785</v>
      </c>
      <c r="J42" s="11">
        <v>9477370</v>
      </c>
      <c r="K42" s="11">
        <v>2764570</v>
      </c>
      <c r="L42" s="11">
        <v>2574419</v>
      </c>
      <c r="M42" s="17">
        <v>190151</v>
      </c>
      <c r="N42" s="19"/>
    </row>
    <row r="43" spans="1:14" s="3" customFormat="1" ht="14.25">
      <c r="A43" s="16" t="s">
        <v>57</v>
      </c>
      <c r="B43" s="11">
        <v>12247055</v>
      </c>
      <c r="C43" s="11">
        <v>7075221</v>
      </c>
      <c r="D43" s="17">
        <v>5171834</v>
      </c>
      <c r="E43" s="10"/>
      <c r="F43" s="18">
        <v>42.22920530690848</v>
      </c>
      <c r="G43" s="11">
        <v>5818450</v>
      </c>
      <c r="H43" s="11">
        <v>6428605</v>
      </c>
      <c r="I43" s="14">
        <v>52.491027434758806</v>
      </c>
      <c r="J43" s="11">
        <v>9479273</v>
      </c>
      <c r="K43" s="11">
        <v>2767782</v>
      </c>
      <c r="L43" s="11">
        <v>2571791</v>
      </c>
      <c r="M43" s="17">
        <v>195991</v>
      </c>
      <c r="N43" s="19"/>
    </row>
    <row r="44" spans="1:14" s="3" customFormat="1" ht="14.25">
      <c r="A44" s="16" t="s">
        <v>58</v>
      </c>
      <c r="B44" s="11">
        <v>12503511</v>
      </c>
      <c r="C44" s="11">
        <v>7119550</v>
      </c>
      <c r="D44" s="17">
        <v>5383961</v>
      </c>
      <c r="E44" s="10"/>
      <c r="F44" s="18">
        <v>43.059593421399796</v>
      </c>
      <c r="G44" s="11">
        <v>5884515</v>
      </c>
      <c r="H44" s="11">
        <v>6618996</v>
      </c>
      <c r="I44" s="14">
        <v>52.93709902762512</v>
      </c>
      <c r="J44" s="11">
        <v>9713893</v>
      </c>
      <c r="K44" s="11">
        <v>2789618</v>
      </c>
      <c r="L44" s="11">
        <v>2572479</v>
      </c>
      <c r="M44" s="17">
        <v>217139</v>
      </c>
      <c r="N44" s="19" t="s">
        <v>59</v>
      </c>
    </row>
    <row r="45" spans="1:14" s="3" customFormat="1" ht="14.25">
      <c r="A45" s="16" t="s">
        <v>60</v>
      </c>
      <c r="B45" s="11">
        <v>12766642</v>
      </c>
      <c r="C45" s="11">
        <v>7231085</v>
      </c>
      <c r="D45" s="17">
        <v>5535557</v>
      </c>
      <c r="E45" s="10"/>
      <c r="F45" s="18">
        <v>43.35953808370282</v>
      </c>
      <c r="G45" s="11">
        <v>5932056</v>
      </c>
      <c r="H45" s="11">
        <v>6834586</v>
      </c>
      <c r="I45" s="14">
        <v>53.53471962321807</v>
      </c>
      <c r="J45" s="11">
        <v>9973254</v>
      </c>
      <c r="K45" s="11">
        <v>2793388</v>
      </c>
      <c r="L45" s="11">
        <v>2602350</v>
      </c>
      <c r="M45" s="17">
        <v>191038</v>
      </c>
      <c r="N45" s="19" t="s">
        <v>59</v>
      </c>
    </row>
    <row r="46" spans="1:13" s="3" customFormat="1" ht="14.25">
      <c r="A46" s="16" t="s">
        <v>61</v>
      </c>
      <c r="B46" s="11">
        <v>13055337</v>
      </c>
      <c r="C46" s="11">
        <v>7436768</v>
      </c>
      <c r="D46" s="17">
        <v>5618569</v>
      </c>
      <c r="E46" s="10"/>
      <c r="F46" s="18">
        <v>43.03656811003806</v>
      </c>
      <c r="G46" s="11">
        <v>6001896</v>
      </c>
      <c r="H46" s="11">
        <v>7053441</v>
      </c>
      <c r="I46" s="14">
        <v>54.02726103508473</v>
      </c>
      <c r="J46" s="11">
        <v>10161388</v>
      </c>
      <c r="K46" s="11">
        <v>2893949</v>
      </c>
      <c r="L46" s="11">
        <v>2673567</v>
      </c>
      <c r="M46" s="17">
        <v>220382</v>
      </c>
    </row>
    <row r="47" spans="1:13" s="3" customFormat="1" ht="14.25">
      <c r="A47" s="16" t="s">
        <v>62</v>
      </c>
      <c r="B47" s="11">
        <v>13538560</v>
      </c>
      <c r="C47" s="11">
        <v>7660950</v>
      </c>
      <c r="D47" s="17">
        <v>5877610</v>
      </c>
      <c r="E47" s="10"/>
      <c r="F47" s="18">
        <v>43.41384903564337</v>
      </c>
      <c r="G47" s="11">
        <v>6190015</v>
      </c>
      <c r="H47" s="11">
        <v>7348545</v>
      </c>
      <c r="I47" s="14">
        <v>54.278630814503174</v>
      </c>
      <c r="J47" s="11">
        <v>10577963</v>
      </c>
      <c r="K47" s="11">
        <v>2960597</v>
      </c>
      <c r="L47" s="11">
        <v>2731174</v>
      </c>
      <c r="M47" s="17">
        <v>229423</v>
      </c>
    </row>
    <row r="48" spans="1:13" s="3" customFormat="1" ht="14.25">
      <c r="A48" s="16" t="s">
        <v>63</v>
      </c>
      <c r="B48" s="11">
        <v>13818637</v>
      </c>
      <c r="C48" s="11">
        <v>7820985</v>
      </c>
      <c r="D48" s="17">
        <v>5997652</v>
      </c>
      <c r="E48" s="10"/>
      <c r="F48" s="18">
        <v>43.402630809391695</v>
      </c>
      <c r="G48" s="11">
        <v>6283909</v>
      </c>
      <c r="H48" s="11">
        <v>7534728</v>
      </c>
      <c r="I48" s="14">
        <v>54.52584071786531</v>
      </c>
      <c r="J48" s="11">
        <v>10844717</v>
      </c>
      <c r="K48" s="11">
        <v>2973920</v>
      </c>
      <c r="L48" s="11">
        <v>2760227</v>
      </c>
      <c r="M48" s="17">
        <v>213693</v>
      </c>
    </row>
    <row r="49" spans="1:13" s="3" customFormat="1" ht="14.25">
      <c r="A49" s="16" t="s">
        <v>64</v>
      </c>
      <c r="B49" s="11">
        <v>14358953</v>
      </c>
      <c r="C49" s="11">
        <v>8115329</v>
      </c>
      <c r="D49" s="17">
        <v>6243624</v>
      </c>
      <c r="E49" s="10"/>
      <c r="F49" s="18">
        <v>43.482446108710015</v>
      </c>
      <c r="G49" s="11">
        <v>6501844</v>
      </c>
      <c r="H49" s="11">
        <v>7857109</v>
      </c>
      <c r="I49" s="14">
        <v>54.719233359145335</v>
      </c>
      <c r="J49" s="11">
        <v>11309563</v>
      </c>
      <c r="K49" s="11">
        <v>3049390</v>
      </c>
      <c r="L49" s="11">
        <v>2819041</v>
      </c>
      <c r="M49" s="17">
        <v>230349</v>
      </c>
    </row>
    <row r="50" spans="1:13" s="3" customFormat="1" ht="14.25">
      <c r="A50" s="16" t="s">
        <v>65</v>
      </c>
      <c r="B50" s="11">
        <v>14487359</v>
      </c>
      <c r="C50" s="11">
        <v>8162118</v>
      </c>
      <c r="D50" s="17">
        <v>6325241</v>
      </c>
      <c r="E50" s="10"/>
      <c r="F50" s="18">
        <v>43.66041457245589</v>
      </c>
      <c r="G50" s="11">
        <v>6523989</v>
      </c>
      <c r="H50" s="11">
        <v>7963370</v>
      </c>
      <c r="I50" s="14">
        <v>54.967713577057076</v>
      </c>
      <c r="J50" s="11">
        <v>11384567</v>
      </c>
      <c r="K50" s="11">
        <v>3102792</v>
      </c>
      <c r="L50" s="11">
        <v>2872523</v>
      </c>
      <c r="M50" s="17">
        <v>230269</v>
      </c>
    </row>
    <row r="51" spans="1:13" s="3" customFormat="1" ht="14.25">
      <c r="A51" s="16" t="s">
        <v>66</v>
      </c>
      <c r="B51" s="11">
        <v>14304803</v>
      </c>
      <c r="C51" s="11">
        <v>8127618</v>
      </c>
      <c r="D51" s="17">
        <v>6177185</v>
      </c>
      <c r="E51" s="10"/>
      <c r="F51" s="18">
        <v>43.18259398608985</v>
      </c>
      <c r="G51" s="11">
        <v>6427450</v>
      </c>
      <c r="H51" s="11">
        <v>7877353</v>
      </c>
      <c r="I51" s="14">
        <v>55.067888736391545</v>
      </c>
      <c r="J51" s="11">
        <v>11189088</v>
      </c>
      <c r="K51" s="11">
        <v>3115715</v>
      </c>
      <c r="L51" s="11">
        <v>2888897</v>
      </c>
      <c r="M51" s="17">
        <v>226818</v>
      </c>
    </row>
    <row r="52" spans="1:13" s="3" customFormat="1" ht="14.25">
      <c r="A52" s="16" t="s">
        <v>67</v>
      </c>
      <c r="B52" s="11">
        <v>14278790</v>
      </c>
      <c r="C52" s="11">
        <v>8137776</v>
      </c>
      <c r="D52" s="17">
        <v>6141014</v>
      </c>
      <c r="E52" s="10"/>
      <c r="F52" s="18">
        <v>43.007943950432775</v>
      </c>
      <c r="G52" s="11">
        <v>6371898</v>
      </c>
      <c r="H52" s="11">
        <v>7906892</v>
      </c>
      <c r="I52" s="14">
        <v>55.375084303361845</v>
      </c>
      <c r="J52" s="11">
        <v>11133680</v>
      </c>
      <c r="K52" s="11">
        <v>3145110</v>
      </c>
      <c r="L52" s="11">
        <v>2910107</v>
      </c>
      <c r="M52" s="17">
        <v>235003</v>
      </c>
    </row>
    <row r="53" spans="1:13" s="3" customFormat="1" ht="14.25">
      <c r="A53" s="16" t="s">
        <v>68</v>
      </c>
      <c r="B53" s="11">
        <v>14261781</v>
      </c>
      <c r="C53" s="11">
        <v>8128802</v>
      </c>
      <c r="D53" s="17">
        <v>6132979</v>
      </c>
      <c r="E53" s="10"/>
      <c r="F53" s="18">
        <v>43.00289704350389</v>
      </c>
      <c r="G53" s="11">
        <v>6342539</v>
      </c>
      <c r="H53" s="11">
        <v>7919242</v>
      </c>
      <c r="I53" s="14">
        <v>55.527721257253916</v>
      </c>
      <c r="J53" s="11">
        <v>11092374</v>
      </c>
      <c r="K53" s="11">
        <v>3169407</v>
      </c>
      <c r="L53" s="11">
        <v>2929044</v>
      </c>
      <c r="M53" s="17">
        <v>240363</v>
      </c>
    </row>
    <row r="54" spans="1:13" s="3" customFormat="1" ht="14.25">
      <c r="A54" s="16" t="s">
        <v>69</v>
      </c>
      <c r="B54" s="11">
        <v>14367520</v>
      </c>
      <c r="C54" s="11">
        <v>8302953</v>
      </c>
      <c r="D54" s="17">
        <v>6064567</v>
      </c>
      <c r="E54" s="10"/>
      <c r="F54" s="18">
        <v>42.21025618895954</v>
      </c>
      <c r="G54" s="11">
        <v>6352825</v>
      </c>
      <c r="H54" s="11">
        <v>8014695</v>
      </c>
      <c r="I54" s="14">
        <v>55.78342678485918</v>
      </c>
      <c r="J54" s="11">
        <v>11120499</v>
      </c>
      <c r="K54" s="11">
        <v>3247021</v>
      </c>
      <c r="L54" s="11">
        <v>2942556</v>
      </c>
      <c r="M54" s="17">
        <v>304465</v>
      </c>
    </row>
    <row r="55" spans="1:13" s="3" customFormat="1" ht="14.25">
      <c r="A55" s="16" t="s">
        <v>70</v>
      </c>
      <c r="B55" s="11">
        <v>14502334</v>
      </c>
      <c r="C55" s="11">
        <v>8438062</v>
      </c>
      <c r="D55" s="17">
        <v>6064272</v>
      </c>
      <c r="E55" s="10"/>
      <c r="F55" s="18">
        <v>41.815834609794535</v>
      </c>
      <c r="G55" s="11">
        <v>6396028</v>
      </c>
      <c r="H55" s="11">
        <v>8106306</v>
      </c>
      <c r="I55" s="14">
        <v>55.8965612018038</v>
      </c>
      <c r="J55" s="11">
        <v>11196119</v>
      </c>
      <c r="K55" s="11">
        <v>3306215</v>
      </c>
      <c r="L55" s="11">
        <v>2977614</v>
      </c>
      <c r="M55" s="17">
        <v>328601</v>
      </c>
    </row>
    <row r="56" spans="1:13" s="3" customFormat="1" ht="14.25">
      <c r="A56" s="16" t="s">
        <v>71</v>
      </c>
      <c r="B56" s="11">
        <v>14506967</v>
      </c>
      <c r="C56" s="11">
        <v>8563338</v>
      </c>
      <c r="D56" s="17">
        <v>5943629</v>
      </c>
      <c r="E56" s="10"/>
      <c r="F56" s="18">
        <v>40.970859036213426</v>
      </c>
      <c r="G56" s="11">
        <v>6369265</v>
      </c>
      <c r="H56" s="11">
        <v>8137702</v>
      </c>
      <c r="I56" s="14">
        <v>56.09513001580551</v>
      </c>
      <c r="J56" s="11">
        <v>11137769</v>
      </c>
      <c r="K56" s="11">
        <v>3369198</v>
      </c>
      <c r="L56" s="11">
        <v>3004925</v>
      </c>
      <c r="M56" s="17">
        <v>364273</v>
      </c>
    </row>
    <row r="57" spans="1:13" s="3" customFormat="1" ht="14.25">
      <c r="A57" s="16" t="s">
        <v>72</v>
      </c>
      <c r="B57" s="11">
        <v>14849691</v>
      </c>
      <c r="C57" s="11">
        <v>8803139</v>
      </c>
      <c r="D57" s="17">
        <v>6046552</v>
      </c>
      <c r="E57" s="10"/>
      <c r="F57" s="18">
        <v>40.71836915663767</v>
      </c>
      <c r="G57" s="11">
        <v>6515164</v>
      </c>
      <c r="H57" s="11">
        <v>8334527</v>
      </c>
      <c r="I57" s="14">
        <v>56.12592881562317</v>
      </c>
      <c r="J57" s="11">
        <v>11375739</v>
      </c>
      <c r="K57" s="11">
        <v>3473952</v>
      </c>
      <c r="L57" s="11">
        <v>3055029</v>
      </c>
      <c r="M57" s="17">
        <v>418923</v>
      </c>
    </row>
    <row r="58" spans="1:13" s="3" customFormat="1" ht="14.25">
      <c r="A58" s="16" t="s">
        <v>73</v>
      </c>
      <c r="B58" s="11">
        <v>15312289</v>
      </c>
      <c r="C58" s="11">
        <v>9009600</v>
      </c>
      <c r="D58" s="17">
        <v>6302689</v>
      </c>
      <c r="E58" s="10"/>
      <c r="F58" s="18">
        <v>41.16098514075851</v>
      </c>
      <c r="G58" s="11">
        <v>6721769</v>
      </c>
      <c r="H58" s="11">
        <v>8590520</v>
      </c>
      <c r="I58" s="14">
        <v>56.10212816646813</v>
      </c>
      <c r="J58" s="11">
        <v>11752786</v>
      </c>
      <c r="K58" s="11">
        <v>3559503</v>
      </c>
      <c r="L58" s="11">
        <v>3109419</v>
      </c>
      <c r="M58" s="17">
        <v>450084</v>
      </c>
    </row>
    <row r="59" spans="1:13" s="3" customFormat="1" ht="14.25">
      <c r="A59" s="16" t="s">
        <v>74</v>
      </c>
      <c r="B59" s="11">
        <v>15927987</v>
      </c>
      <c r="C59" s="11">
        <v>9447502</v>
      </c>
      <c r="D59" s="17">
        <v>6480485</v>
      </c>
      <c r="E59" s="10"/>
      <c r="F59" s="18">
        <v>40.686151991460065</v>
      </c>
      <c r="G59" s="11">
        <v>6960815</v>
      </c>
      <c r="H59" s="11">
        <v>8967172</v>
      </c>
      <c r="I59" s="14">
        <v>56.29821269944533</v>
      </c>
      <c r="J59" s="11">
        <v>12233156</v>
      </c>
      <c r="K59" s="11">
        <v>3694831</v>
      </c>
      <c r="L59" s="11">
        <v>3167330</v>
      </c>
      <c r="M59" s="17">
        <v>527501</v>
      </c>
    </row>
    <row r="60" spans="1:13" s="3" customFormat="1" ht="14.25">
      <c r="A60" s="16" t="s">
        <v>75</v>
      </c>
      <c r="B60" s="11">
        <v>16611711</v>
      </c>
      <c r="C60" s="11">
        <v>9946359</v>
      </c>
      <c r="D60" s="17">
        <v>6665352</v>
      </c>
      <c r="E60" s="10"/>
      <c r="F60" s="18">
        <v>40.124415841330254</v>
      </c>
      <c r="G60" s="11">
        <v>7202116</v>
      </c>
      <c r="H60" s="11">
        <v>9409595</v>
      </c>
      <c r="I60" s="14">
        <v>56.64434566674077</v>
      </c>
      <c r="J60" s="11">
        <v>12751993</v>
      </c>
      <c r="K60" s="11">
        <v>3859718</v>
      </c>
      <c r="L60" s="11">
        <v>3265476</v>
      </c>
      <c r="M60" s="17">
        <v>594242</v>
      </c>
    </row>
    <row r="61" spans="1:13" s="3" customFormat="1" ht="14.25">
      <c r="A61" s="16" t="s">
        <v>76</v>
      </c>
      <c r="B61" s="11">
        <v>16911481</v>
      </c>
      <c r="C61" s="11">
        <v>10326133</v>
      </c>
      <c r="D61" s="17">
        <v>6585348</v>
      </c>
      <c r="E61" s="10"/>
      <c r="F61" s="18">
        <v>38.94010228908988</v>
      </c>
      <c r="G61" s="11">
        <v>7260264</v>
      </c>
      <c r="H61" s="11">
        <v>9651217</v>
      </c>
      <c r="I61" s="14">
        <v>57.069023109212026</v>
      </c>
      <c r="J61" s="11">
        <v>12858698</v>
      </c>
      <c r="K61" s="11">
        <v>4052783</v>
      </c>
      <c r="L61" s="11">
        <v>3341048</v>
      </c>
      <c r="M61" s="17">
        <v>711735</v>
      </c>
    </row>
    <row r="62" spans="1:13" s="3" customFormat="1" ht="14.25">
      <c r="A62" s="16" t="s">
        <v>77</v>
      </c>
      <c r="B62" s="11">
        <v>17272044</v>
      </c>
      <c r="C62" s="11">
        <v>10610177</v>
      </c>
      <c r="D62" s="17">
        <v>6661867</v>
      </c>
      <c r="E62" s="10"/>
      <c r="F62" s="18">
        <v>38.57022944128674</v>
      </c>
      <c r="G62" s="11">
        <v>7387262</v>
      </c>
      <c r="H62" s="11">
        <v>9884782</v>
      </c>
      <c r="I62" s="14">
        <v>57.229949159462535</v>
      </c>
      <c r="J62" s="11">
        <v>12980112</v>
      </c>
      <c r="K62" s="11">
        <v>4291932</v>
      </c>
      <c r="L62" s="11">
        <v>3411685</v>
      </c>
      <c r="M62" s="17">
        <v>880247</v>
      </c>
    </row>
    <row r="63" spans="1:14" s="3" customFormat="1" ht="14.25">
      <c r="A63" s="16" t="s">
        <v>78</v>
      </c>
      <c r="B63" s="11">
        <v>17487475</v>
      </c>
      <c r="C63" s="11">
        <v>10797011</v>
      </c>
      <c r="D63" s="17">
        <v>6690464</v>
      </c>
      <c r="E63" s="10"/>
      <c r="F63" s="18">
        <v>38.25860508735538</v>
      </c>
      <c r="G63" s="11">
        <v>7455925</v>
      </c>
      <c r="H63" s="11">
        <v>10031550</v>
      </c>
      <c r="I63" s="14">
        <v>57.364199234023204</v>
      </c>
      <c r="J63" s="11">
        <v>13021834</v>
      </c>
      <c r="K63" s="11">
        <v>4465641</v>
      </c>
      <c r="L63" s="11">
        <v>3454692</v>
      </c>
      <c r="M63" s="17">
        <v>1010949</v>
      </c>
      <c r="N63" s="20"/>
    </row>
    <row r="64" spans="1:14" s="3" customFormat="1" ht="14.25">
      <c r="A64" s="16" t="s">
        <v>79</v>
      </c>
      <c r="B64" s="11">
        <v>17758870</v>
      </c>
      <c r="C64" s="11">
        <v>10957305</v>
      </c>
      <c r="D64" s="17">
        <v>6801565</v>
      </c>
      <c r="E64" s="10"/>
      <c r="F64" s="18">
        <v>38.29953707640182</v>
      </c>
      <c r="G64" s="11">
        <v>7574815</v>
      </c>
      <c r="H64" s="11">
        <v>10184055</v>
      </c>
      <c r="I64" s="14">
        <v>57.34630074999141</v>
      </c>
      <c r="J64" s="11">
        <v>13180133</v>
      </c>
      <c r="K64" s="11">
        <v>4578737</v>
      </c>
      <c r="L64" s="11">
        <v>3512866</v>
      </c>
      <c r="M64" s="17">
        <v>1065871</v>
      </c>
      <c r="N64" s="20"/>
    </row>
    <row r="65" spans="1:14" s="3" customFormat="1" ht="14.25">
      <c r="A65" s="16" t="s">
        <v>80</v>
      </c>
      <c r="B65" s="11">
        <v>18248128</v>
      </c>
      <c r="C65" s="11">
        <v>11269892</v>
      </c>
      <c r="D65" s="17">
        <v>6978236</v>
      </c>
      <c r="E65" s="10"/>
      <c r="F65" s="18">
        <v>38.24083215549562</v>
      </c>
      <c r="G65" s="11">
        <v>7815914</v>
      </c>
      <c r="H65" s="11">
        <v>10432214</v>
      </c>
      <c r="I65" s="14">
        <v>57.168680535340386</v>
      </c>
      <c r="J65" s="11">
        <v>13490780</v>
      </c>
      <c r="K65" s="11">
        <v>4757348</v>
      </c>
      <c r="L65" s="11">
        <v>3571150</v>
      </c>
      <c r="M65" s="17">
        <v>1186198</v>
      </c>
      <c r="N65" s="20"/>
    </row>
    <row r="66" spans="1:14" s="3" customFormat="1" ht="14.25">
      <c r="A66" s="16" t="s">
        <v>81</v>
      </c>
      <c r="B66" s="11">
        <v>19102814</v>
      </c>
      <c r="C66" s="11">
        <v>11747743</v>
      </c>
      <c r="D66" s="17">
        <v>7355071</v>
      </c>
      <c r="E66" s="10"/>
      <c r="F66" s="18">
        <v>38.50255255586952</v>
      </c>
      <c r="G66" s="11">
        <v>8188895</v>
      </c>
      <c r="H66" s="11">
        <v>10913919</v>
      </c>
      <c r="I66" s="14">
        <v>57.13251984759942</v>
      </c>
      <c r="J66" s="11">
        <v>13972153</v>
      </c>
      <c r="K66" s="11">
        <v>5130661</v>
      </c>
      <c r="L66" s="11">
        <v>3661519</v>
      </c>
      <c r="M66" s="17">
        <v>1469142</v>
      </c>
      <c r="N66" s="20"/>
    </row>
    <row r="67" spans="1:14" s="3" customFormat="1" ht="14.25">
      <c r="A67" s="16" t="s">
        <v>82</v>
      </c>
      <c r="B67" s="11">
        <v>20313594</v>
      </c>
      <c r="C67" s="11">
        <v>12605355</v>
      </c>
      <c r="D67" s="17">
        <v>7708239</v>
      </c>
      <c r="E67" s="10"/>
      <c r="F67" s="18">
        <v>37.94620981397974</v>
      </c>
      <c r="G67" s="11">
        <v>8732953</v>
      </c>
      <c r="H67" s="11">
        <v>11580641</v>
      </c>
      <c r="I67" s="14">
        <v>57.009316027483855</v>
      </c>
      <c r="J67" s="11">
        <v>14810768</v>
      </c>
      <c r="K67" s="11">
        <v>5502826</v>
      </c>
      <c r="L67" s="11">
        <v>3767672</v>
      </c>
      <c r="M67" s="17">
        <v>1735154</v>
      </c>
      <c r="N67" s="20"/>
    </row>
    <row r="68" spans="1:14" s="3" customFormat="1" ht="14.25">
      <c r="A68" s="16" t="s">
        <v>83</v>
      </c>
      <c r="B68" s="11">
        <v>21019438</v>
      </c>
      <c r="C68" s="11">
        <v>13087182</v>
      </c>
      <c r="D68" s="17">
        <v>7932256</v>
      </c>
      <c r="E68" s="10"/>
      <c r="F68" s="18">
        <v>37.73771686949956</v>
      </c>
      <c r="G68" s="11">
        <v>9045759</v>
      </c>
      <c r="H68" s="11">
        <v>11973679</v>
      </c>
      <c r="I68" s="14">
        <v>56.96479135170027</v>
      </c>
      <c r="J68" s="11">
        <v>15142171</v>
      </c>
      <c r="K68" s="11">
        <v>5877267</v>
      </c>
      <c r="L68" s="11">
        <v>3854482</v>
      </c>
      <c r="M68" s="17">
        <v>2022785</v>
      </c>
      <c r="N68" s="20"/>
    </row>
    <row r="69" spans="1:14" s="3" customFormat="1" ht="14.25">
      <c r="A69" s="16" t="s">
        <v>84</v>
      </c>
      <c r="B69" s="11">
        <v>21010590</v>
      </c>
      <c r="C69" s="11">
        <v>13002531</v>
      </c>
      <c r="D69" s="17">
        <v>8008059</v>
      </c>
      <c r="E69" s="10"/>
      <c r="F69" s="18">
        <v>38.114393741441816</v>
      </c>
      <c r="G69" s="11">
        <v>9034256</v>
      </c>
      <c r="H69" s="11">
        <v>11976334</v>
      </c>
      <c r="I69" s="14">
        <v>57.001416904522905</v>
      </c>
      <c r="J69" s="11">
        <v>15116303</v>
      </c>
      <c r="K69" s="11">
        <v>5894287</v>
      </c>
      <c r="L69" s="11">
        <v>3926819</v>
      </c>
      <c r="M69" s="17">
        <v>1967468</v>
      </c>
      <c r="N69" s="20"/>
    </row>
    <row r="70" spans="1:14" s="3" customFormat="1" ht="14.25">
      <c r="A70" s="16" t="s">
        <v>85</v>
      </c>
      <c r="B70" s="11">
        <v>20644478</v>
      </c>
      <c r="C70" s="11">
        <v>12734404</v>
      </c>
      <c r="D70" s="17">
        <v>7910074</v>
      </c>
      <c r="E70" s="10"/>
      <c r="F70" s="18">
        <v>38.31568906707159</v>
      </c>
      <c r="G70" s="11">
        <v>8919006</v>
      </c>
      <c r="H70" s="11">
        <v>11725472</v>
      </c>
      <c r="I70" s="14">
        <v>56.79713480767109</v>
      </c>
      <c r="J70" s="11">
        <v>14884667</v>
      </c>
      <c r="K70" s="11">
        <v>5759811</v>
      </c>
      <c r="L70" s="11">
        <v>3951388</v>
      </c>
      <c r="M70" s="17">
        <v>1808423</v>
      </c>
      <c r="N70" s="20"/>
    </row>
    <row r="71" spans="1:14" s="3" customFormat="1" ht="14.25">
      <c r="A71" s="19" t="s">
        <v>86</v>
      </c>
      <c r="B71" s="11">
        <v>20376677</v>
      </c>
      <c r="C71" s="11">
        <v>12596610</v>
      </c>
      <c r="D71" s="17">
        <v>7780067</v>
      </c>
      <c r="E71" s="10"/>
      <c r="F71" s="21">
        <v>38.1812353407771</v>
      </c>
      <c r="G71" s="11">
        <v>8861197</v>
      </c>
      <c r="H71" s="11">
        <v>11515480</v>
      </c>
      <c r="I71" s="14">
        <v>56.513041846813394</v>
      </c>
      <c r="J71" s="11">
        <v>14746848</v>
      </c>
      <c r="K71" s="11">
        <v>5629829</v>
      </c>
      <c r="L71" s="11">
        <v>3971390</v>
      </c>
      <c r="M71" s="15">
        <v>1658439</v>
      </c>
      <c r="N71" s="20"/>
    </row>
    <row r="72" spans="1:14" s="3" customFormat="1" ht="14.25">
      <c r="A72" s="19" t="s">
        <v>87</v>
      </c>
      <c r="B72" s="11">
        <v>20207369</v>
      </c>
      <c r="C72" s="11">
        <v>12453975</v>
      </c>
      <c r="D72" s="17">
        <v>7753394</v>
      </c>
      <c r="E72" s="10"/>
      <c r="F72" s="18">
        <v>38.167177826514056</v>
      </c>
      <c r="G72" s="11">
        <v>8797061</v>
      </c>
      <c r="H72" s="11">
        <v>11410308</v>
      </c>
      <c r="I72" s="14">
        <v>56.99013471013335</v>
      </c>
      <c r="J72" s="11">
        <v>14655015</v>
      </c>
      <c r="K72" s="11">
        <v>5552354</v>
      </c>
      <c r="L72" s="11">
        <v>3996089</v>
      </c>
      <c r="M72" s="17">
        <v>1556265</v>
      </c>
      <c r="N72" s="20"/>
    </row>
    <row r="73" spans="1:14" s="3" customFormat="1" ht="14.25">
      <c r="A73" s="19" t="s">
        <v>88</v>
      </c>
      <c r="B73" s="11">
        <v>19977270</v>
      </c>
      <c r="C73" s="11">
        <v>12290829</v>
      </c>
      <c r="D73" s="17">
        <v>7686441</v>
      </c>
      <c r="E73" s="10"/>
      <c r="F73" s="22">
        <v>38.167177826514056</v>
      </c>
      <c r="G73" s="11">
        <v>8721403</v>
      </c>
      <c r="H73" s="11">
        <v>11255867</v>
      </c>
      <c r="I73" s="4">
        <v>56.99013471013335</v>
      </c>
      <c r="J73" s="11">
        <v>14568103</v>
      </c>
      <c r="K73" s="11">
        <v>5409167</v>
      </c>
      <c r="L73" s="12">
        <v>4063372</v>
      </c>
      <c r="M73" s="23">
        <v>1345795</v>
      </c>
      <c r="N73" s="20"/>
    </row>
    <row r="74" spans="1:14" s="3" customFormat="1" ht="14.25">
      <c r="A74" s="19" t="s">
        <v>89</v>
      </c>
      <c r="B74" s="11">
        <v>20185000</v>
      </c>
      <c r="C74" s="11">
        <v>12396000</v>
      </c>
      <c r="D74" s="17">
        <v>7789000</v>
      </c>
      <c r="E74" s="10"/>
      <c r="F74" s="22">
        <v>38.48635464488722</v>
      </c>
      <c r="G74" s="11">
        <v>8855000</v>
      </c>
      <c r="H74" s="11">
        <v>11330000</v>
      </c>
      <c r="I74" s="4">
        <v>57.63204098934036</v>
      </c>
      <c r="J74" s="11">
        <v>14844000</v>
      </c>
      <c r="K74" s="11">
        <v>5341000</v>
      </c>
      <c r="L74" s="12" t="s">
        <v>3</v>
      </c>
      <c r="M74" s="23" t="s">
        <v>3</v>
      </c>
      <c r="N74" s="20"/>
    </row>
    <row r="75" spans="1:14" s="3" customFormat="1" ht="14.25">
      <c r="A75" s="19" t="s">
        <v>90</v>
      </c>
      <c r="B75" s="11">
        <v>20413000</v>
      </c>
      <c r="C75" s="11">
        <v>12564000</v>
      </c>
      <c r="D75" s="17">
        <v>7849000</v>
      </c>
      <c r="E75" s="10"/>
      <c r="F75" s="22">
        <v>38.63079401170593</v>
      </c>
      <c r="G75" s="11">
        <v>8869000</v>
      </c>
      <c r="H75" s="11">
        <v>11544000</v>
      </c>
      <c r="I75" s="4">
        <v>57.88222535615586</v>
      </c>
      <c r="J75" s="11">
        <v>15003000</v>
      </c>
      <c r="K75" s="11">
        <v>5410000</v>
      </c>
      <c r="L75" s="12" t="s">
        <v>3</v>
      </c>
      <c r="M75" s="23" t="s">
        <v>3</v>
      </c>
      <c r="N75" s="20"/>
    </row>
    <row r="76" spans="1:14" s="3" customFormat="1" ht="14.25">
      <c r="A76" s="19" t="s">
        <v>91</v>
      </c>
      <c r="B76" s="11">
        <v>20688000</v>
      </c>
      <c r="C76" s="11">
        <v>12716000</v>
      </c>
      <c r="D76" s="17">
        <v>7972000</v>
      </c>
      <c r="E76" s="10"/>
      <c r="F76" s="22">
        <v>38.73048894279696</v>
      </c>
      <c r="G76" s="11">
        <v>8962000</v>
      </c>
      <c r="H76" s="11">
        <v>11726000</v>
      </c>
      <c r="I76" s="4">
        <v>58.054027643682446</v>
      </c>
      <c r="J76" s="11">
        <v>15206000</v>
      </c>
      <c r="K76" s="11">
        <v>5481000</v>
      </c>
      <c r="L76" s="12" t="s">
        <v>3</v>
      </c>
      <c r="M76" s="23" t="s">
        <v>3</v>
      </c>
      <c r="N76" s="20"/>
    </row>
    <row r="77" spans="1:14" s="3" customFormat="1" ht="14.25">
      <c r="A77" s="19" t="s">
        <v>92</v>
      </c>
      <c r="B77" s="11">
        <v>21009000</v>
      </c>
      <c r="C77" s="11">
        <v>12899000</v>
      </c>
      <c r="D77" s="17">
        <v>8110000</v>
      </c>
      <c r="E77" s="10"/>
      <c r="F77" s="22">
        <v>38.81231356958033</v>
      </c>
      <c r="G77" s="11">
        <v>9082000</v>
      </c>
      <c r="H77" s="11">
        <v>11928000</v>
      </c>
      <c r="I77" s="4">
        <v>58.20782480260308</v>
      </c>
      <c r="J77" s="11">
        <v>15443000</v>
      </c>
      <c r="K77" s="11">
        <v>5566000</v>
      </c>
      <c r="L77" s="12" t="s">
        <v>3</v>
      </c>
      <c r="M77" s="23" t="s">
        <v>3</v>
      </c>
      <c r="N77" s="20"/>
    </row>
    <row r="78" spans="1:14" s="3" customFormat="1" ht="14.25">
      <c r="A78" s="19" t="s">
        <v>93</v>
      </c>
      <c r="B78" s="11">
        <v>21346000</v>
      </c>
      <c r="C78" s="11">
        <v>13114000</v>
      </c>
      <c r="D78" s="17">
        <v>8232000</v>
      </c>
      <c r="E78" s="10"/>
      <c r="F78" s="22">
        <v>38.90100572519419</v>
      </c>
      <c r="G78" s="11">
        <v>9212000</v>
      </c>
      <c r="H78" s="11">
        <v>12135000</v>
      </c>
      <c r="I78" s="4">
        <v>58.36715286075479</v>
      </c>
      <c r="J78" s="11">
        <v>15684000</v>
      </c>
      <c r="K78" s="11">
        <v>5662000</v>
      </c>
      <c r="L78" s="12" t="s">
        <v>3</v>
      </c>
      <c r="M78" s="23" t="s">
        <v>3</v>
      </c>
      <c r="N78" s="20"/>
    </row>
    <row r="79" spans="1:14" s="3" customFormat="1" ht="14.25">
      <c r="A79" s="19" t="s">
        <v>94</v>
      </c>
      <c r="B79" s="11">
        <v>21659000</v>
      </c>
      <c r="C79" s="11">
        <v>13302000</v>
      </c>
      <c r="D79" s="17">
        <v>8357000</v>
      </c>
      <c r="E79" s="10"/>
      <c r="F79" s="22">
        <v>38.975888255776866</v>
      </c>
      <c r="G79" s="11">
        <v>9331000</v>
      </c>
      <c r="H79" s="11">
        <v>12328000</v>
      </c>
      <c r="I79" s="4">
        <v>58.521776105355684</v>
      </c>
      <c r="J79" s="11">
        <v>15910000</v>
      </c>
      <c r="K79" s="11">
        <v>5749000</v>
      </c>
      <c r="L79" s="12" t="s">
        <v>3</v>
      </c>
      <c r="M79" s="23" t="s">
        <v>3</v>
      </c>
      <c r="N79" s="20"/>
    </row>
    <row r="80" spans="1:14" s="3" customFormat="1" ht="14.25">
      <c r="A80" s="19" t="s">
        <v>95</v>
      </c>
      <c r="B80" s="11">
        <v>21888000</v>
      </c>
      <c r="C80" s="11">
        <v>13426000</v>
      </c>
      <c r="D80" s="17">
        <v>8462000</v>
      </c>
      <c r="E80" s="10"/>
      <c r="F80" s="22">
        <v>39.02290816350414</v>
      </c>
      <c r="G80" s="11">
        <v>9415000</v>
      </c>
      <c r="H80" s="11">
        <v>12473000</v>
      </c>
      <c r="I80" s="4">
        <v>58.66802334265729</v>
      </c>
      <c r="J80" s="11">
        <v>16078000</v>
      </c>
      <c r="K80" s="11">
        <v>5810000</v>
      </c>
      <c r="L80" s="12" t="s">
        <v>3</v>
      </c>
      <c r="M80" s="23" t="s">
        <v>3</v>
      </c>
      <c r="N80" s="20"/>
    </row>
    <row r="81" spans="1:14" s="3" customFormat="1" ht="14.25">
      <c r="A81" s="19" t="s">
        <v>96</v>
      </c>
      <c r="B81" s="11">
        <v>22124000</v>
      </c>
      <c r="C81" s="11">
        <v>13569000</v>
      </c>
      <c r="D81" s="17">
        <v>8555000</v>
      </c>
      <c r="E81" s="10"/>
      <c r="F81" s="22">
        <v>39.07762389248533</v>
      </c>
      <c r="G81" s="11">
        <v>9499000</v>
      </c>
      <c r="H81" s="11">
        <v>12625000</v>
      </c>
      <c r="I81" s="4">
        <v>58.811300100655494</v>
      </c>
      <c r="J81" s="11">
        <v>16251000</v>
      </c>
      <c r="K81" s="11">
        <v>5873000</v>
      </c>
      <c r="L81" s="12" t="s">
        <v>3</v>
      </c>
      <c r="M81" s="23" t="s">
        <v>3</v>
      </c>
      <c r="N81" s="20"/>
    </row>
    <row r="82" spans="1:14" s="3" customFormat="1" ht="14.25">
      <c r="A82" s="19" t="s">
        <v>97</v>
      </c>
      <c r="B82" s="11">
        <v>22331000</v>
      </c>
      <c r="C82" s="11">
        <v>13680000</v>
      </c>
      <c r="D82" s="17">
        <v>8651000</v>
      </c>
      <c r="E82" s="10"/>
      <c r="F82" s="22">
        <v>39.07762389248533</v>
      </c>
      <c r="G82" s="11">
        <v>9574000</v>
      </c>
      <c r="H82" s="11">
        <v>12757000</v>
      </c>
      <c r="I82" s="4">
        <v>58.811300100655494</v>
      </c>
      <c r="J82" s="11">
        <v>16407000</v>
      </c>
      <c r="K82" s="11">
        <v>5924000</v>
      </c>
      <c r="L82" s="12" t="s">
        <v>3</v>
      </c>
      <c r="M82" s="23" t="s">
        <v>3</v>
      </c>
      <c r="N82" s="20"/>
    </row>
    <row r="83" spans="1:14" s="3" customFormat="1" ht="14.25">
      <c r="A83" s="19" t="s">
        <v>98</v>
      </c>
      <c r="B83" s="11">
        <v>22504000</v>
      </c>
      <c r="C83" s="11">
        <v>13750000</v>
      </c>
      <c r="D83" s="17">
        <v>8754000</v>
      </c>
      <c r="E83" s="10"/>
      <c r="F83" s="22">
        <v>39.07762389248533</v>
      </c>
      <c r="G83" s="11">
        <v>9634000</v>
      </c>
      <c r="H83" s="11">
        <v>12870000</v>
      </c>
      <c r="I83" s="4">
        <v>58.811300100655494</v>
      </c>
      <c r="J83" s="11">
        <v>16541000</v>
      </c>
      <c r="K83" s="11">
        <v>5962000</v>
      </c>
      <c r="L83" s="12" t="s">
        <v>3</v>
      </c>
      <c r="M83" s="23" t="s">
        <v>3</v>
      </c>
      <c r="N83" s="20"/>
    </row>
    <row r="84" spans="1:14" s="3" customFormat="1" ht="14.25">
      <c r="A84" s="19" t="s">
        <v>99</v>
      </c>
      <c r="B84" s="11">
        <v>22631000</v>
      </c>
      <c r="C84" s="11">
        <v>13797000</v>
      </c>
      <c r="D84" s="24">
        <v>8835000</v>
      </c>
      <c r="E84" s="25"/>
      <c r="F84" s="22">
        <v>39.07762389248533</v>
      </c>
      <c r="G84" s="11">
        <v>9678000</v>
      </c>
      <c r="H84" s="11">
        <v>12953000</v>
      </c>
      <c r="I84" s="4">
        <v>58.811300100655494</v>
      </c>
      <c r="J84" s="11">
        <v>16642000</v>
      </c>
      <c r="K84" s="11">
        <v>5990000</v>
      </c>
      <c r="L84" s="26" t="s">
        <v>3</v>
      </c>
      <c r="M84" s="23" t="s">
        <v>3</v>
      </c>
      <c r="N84" s="20"/>
    </row>
    <row r="85" spans="1:14" s="3" customFormat="1" ht="14.25">
      <c r="A85" s="75" t="s">
        <v>4</v>
      </c>
      <c r="B85" s="75"/>
      <c r="C85" s="75"/>
      <c r="D85" s="75"/>
      <c r="E85" s="75"/>
      <c r="F85" s="75"/>
      <c r="G85" s="75"/>
      <c r="H85" s="75"/>
      <c r="I85" s="75"/>
      <c r="J85" s="75"/>
      <c r="K85" s="75"/>
      <c r="L85" s="75"/>
      <c r="M85" s="75"/>
      <c r="N85" s="76"/>
    </row>
    <row r="86" spans="1:14" s="3" customFormat="1" ht="14.25">
      <c r="A86" s="77" t="s">
        <v>100</v>
      </c>
      <c r="B86" s="77"/>
      <c r="C86" s="77"/>
      <c r="D86" s="77"/>
      <c r="E86" s="77"/>
      <c r="F86" s="77"/>
      <c r="G86" s="77"/>
      <c r="H86" s="77"/>
      <c r="I86" s="77"/>
      <c r="J86" s="77"/>
      <c r="K86" s="77"/>
      <c r="L86" s="77"/>
      <c r="M86" s="77"/>
      <c r="N86" s="78"/>
    </row>
    <row r="87" spans="1:14" s="3" customFormat="1" ht="14.25">
      <c r="A87" s="73" t="s">
        <v>101</v>
      </c>
      <c r="B87" s="73"/>
      <c r="C87" s="73"/>
      <c r="D87" s="73"/>
      <c r="E87" s="73"/>
      <c r="F87" s="73"/>
      <c r="G87" s="73"/>
      <c r="H87" s="73"/>
      <c r="I87" s="73"/>
      <c r="J87" s="73"/>
      <c r="K87" s="73"/>
      <c r="L87" s="73"/>
      <c r="M87" s="73"/>
      <c r="N87" s="72"/>
    </row>
    <row r="88" spans="1:14" s="3" customFormat="1" ht="14.25">
      <c r="A88" s="73" t="s">
        <v>102</v>
      </c>
      <c r="B88" s="73"/>
      <c r="C88" s="73"/>
      <c r="D88" s="73"/>
      <c r="E88" s="73"/>
      <c r="F88" s="73"/>
      <c r="G88" s="73"/>
      <c r="H88" s="73"/>
      <c r="I88" s="73"/>
      <c r="J88" s="73"/>
      <c r="K88" s="73"/>
      <c r="L88" s="73"/>
      <c r="M88" s="73"/>
      <c r="N88" s="72"/>
    </row>
    <row r="89" spans="1:14" s="3" customFormat="1" ht="14.25">
      <c r="A89" s="77" t="s">
        <v>103</v>
      </c>
      <c r="B89" s="77"/>
      <c r="C89" s="77"/>
      <c r="D89" s="77"/>
      <c r="E89" s="77"/>
      <c r="F89" s="77"/>
      <c r="G89" s="77"/>
      <c r="H89" s="77"/>
      <c r="I89" s="77"/>
      <c r="J89" s="77"/>
      <c r="K89" s="77"/>
      <c r="L89" s="77"/>
      <c r="M89" s="77"/>
      <c r="N89" s="78"/>
    </row>
    <row r="90" spans="1:14" s="3" customFormat="1" ht="14.25">
      <c r="A90" s="77" t="s">
        <v>104</v>
      </c>
      <c r="B90" s="78"/>
      <c r="C90" s="78"/>
      <c r="D90" s="78"/>
      <c r="E90" s="78"/>
      <c r="F90" s="78"/>
      <c r="G90" s="78"/>
      <c r="H90" s="78"/>
      <c r="I90" s="78"/>
      <c r="J90" s="78"/>
      <c r="K90" s="78"/>
      <c r="L90" s="78"/>
      <c r="M90" s="78"/>
      <c r="N90" s="78"/>
    </row>
    <row r="91" spans="1:14" s="3" customFormat="1" ht="14.25">
      <c r="A91" s="71" t="s">
        <v>105</v>
      </c>
      <c r="B91" s="71"/>
      <c r="C91" s="71"/>
      <c r="D91" s="71"/>
      <c r="E91" s="71"/>
      <c r="F91" s="71"/>
      <c r="G91" s="71"/>
      <c r="H91" s="71"/>
      <c r="I91" s="71"/>
      <c r="J91" s="71"/>
      <c r="K91" s="71"/>
      <c r="L91" s="71"/>
      <c r="M91" s="71"/>
      <c r="N91" s="72"/>
    </row>
    <row r="92" spans="1:14" s="3" customFormat="1" ht="14.25">
      <c r="A92" s="73" t="s">
        <v>106</v>
      </c>
      <c r="B92" s="73"/>
      <c r="C92" s="73"/>
      <c r="D92" s="73"/>
      <c r="E92" s="73"/>
      <c r="F92" s="73"/>
      <c r="G92" s="73"/>
      <c r="H92" s="73"/>
      <c r="I92" s="73"/>
      <c r="J92" s="73"/>
      <c r="K92" s="73"/>
      <c r="L92" s="73"/>
      <c r="M92" s="73"/>
      <c r="N92" s="72"/>
    </row>
  </sheetData>
  <sheetProtection/>
  <mergeCells count="26">
    <mergeCell ref="A3:N3"/>
    <mergeCell ref="A4:A6"/>
    <mergeCell ref="B4:B6"/>
    <mergeCell ref="C4:F4"/>
    <mergeCell ref="G4:I4"/>
    <mergeCell ref="J4:N4"/>
    <mergeCell ref="C5:C6"/>
    <mergeCell ref="D5:E6"/>
    <mergeCell ref="F5:F6"/>
    <mergeCell ref="G5:G6"/>
    <mergeCell ref="I5:I6"/>
    <mergeCell ref="J5:J6"/>
    <mergeCell ref="K5:N5"/>
    <mergeCell ref="M6:N6"/>
    <mergeCell ref="D7:E7"/>
    <mergeCell ref="M7:N7"/>
    <mergeCell ref="A91:N91"/>
    <mergeCell ref="A92:N92"/>
    <mergeCell ref="A1:M1"/>
    <mergeCell ref="A85:N85"/>
    <mergeCell ref="A86:N86"/>
    <mergeCell ref="A87:N87"/>
    <mergeCell ref="A88:N88"/>
    <mergeCell ref="A89:N89"/>
    <mergeCell ref="A90:N90"/>
    <mergeCell ref="H5:H6"/>
  </mergeCells>
  <printOptions/>
  <pageMargins left="0.75" right="0.75" top="1" bottom="1" header="0.5" footer="0.5"/>
  <pageSetup fitToHeight="2" fitToWidth="1" orientation="landscape" scale="70" r:id="rId1"/>
  <headerFooter alignWithMargins="0">
    <oddHeader xml:space="preserve">&amp;R&amp;"Courier New,Regular"&amp;9&amp;08 &amp;A
 Page &amp;P of &amp;N </oddHeader>
    <oddFooter>&amp;R&amp;"Courier New,Regular"&amp;9Printed: &amp;D &amp;T</oddFooter>
  </headerFooter>
</worksheet>
</file>

<file path=xl/worksheets/sheet4.xml><?xml version="1.0" encoding="utf-8"?>
<worksheet xmlns="http://schemas.openxmlformats.org/spreadsheetml/2006/main" xmlns:r="http://schemas.openxmlformats.org/officeDocument/2006/relationships">
  <dimension ref="A1:T147"/>
  <sheetViews>
    <sheetView zoomScalePageLayoutView="0" workbookViewId="0" topLeftCell="A1">
      <selection activeCell="A1" sqref="A1:IV1"/>
    </sheetView>
  </sheetViews>
  <sheetFormatPr defaultColWidth="7.140625" defaultRowHeight="15"/>
  <cols>
    <col min="1" max="1" width="5.7109375" style="49" customWidth="1"/>
    <col min="2" max="13" width="7.57421875" style="41" bestFit="1" customWidth="1"/>
    <col min="14" max="17" width="8.28125" style="42" customWidth="1"/>
    <col min="18" max="18" width="8.8515625" style="42" customWidth="1"/>
    <col min="19" max="19" width="10.00390625" style="41" customWidth="1"/>
    <col min="20" max="20" width="16.8515625" style="43" customWidth="1"/>
    <col min="21" max="21" width="14.57421875" style="41" customWidth="1"/>
    <col min="22" max="16384" width="7.140625" style="41" customWidth="1"/>
  </cols>
  <sheetData>
    <row r="1" spans="1:20" s="36" customFormat="1" ht="26.25" customHeight="1">
      <c r="A1" s="106" t="s">
        <v>347</v>
      </c>
      <c r="B1" s="106"/>
      <c r="C1" s="106"/>
      <c r="D1" s="106"/>
      <c r="E1" s="106"/>
      <c r="F1" s="106"/>
      <c r="G1" s="106"/>
      <c r="H1" s="106"/>
      <c r="I1" s="106"/>
      <c r="J1" s="106"/>
      <c r="K1" s="106"/>
      <c r="L1" s="106"/>
      <c r="M1" s="106"/>
      <c r="N1" s="106"/>
      <c r="O1" s="106"/>
      <c r="P1" s="106"/>
      <c r="Q1" s="106"/>
      <c r="T1" s="37"/>
    </row>
    <row r="2" spans="1:20" s="36" customFormat="1" ht="27.75" customHeight="1">
      <c r="A2" s="106" t="s">
        <v>348</v>
      </c>
      <c r="B2" s="106"/>
      <c r="C2" s="106"/>
      <c r="D2" s="106"/>
      <c r="E2" s="106"/>
      <c r="F2" s="106"/>
      <c r="G2" s="106"/>
      <c r="H2" s="106"/>
      <c r="I2" s="106"/>
      <c r="J2" s="106"/>
      <c r="K2" s="106"/>
      <c r="L2" s="106"/>
      <c r="M2" s="106"/>
      <c r="N2" s="106"/>
      <c r="O2" s="106"/>
      <c r="P2" s="106"/>
      <c r="Q2" s="106"/>
      <c r="T2" s="37"/>
    </row>
    <row r="3" spans="1:3" ht="12.75">
      <c r="A3" s="38" t="s">
        <v>349</v>
      </c>
      <c r="B3" s="39"/>
      <c r="C3" s="40"/>
    </row>
    <row r="4" spans="1:3" ht="12.75">
      <c r="A4" s="44"/>
      <c r="B4" s="45"/>
      <c r="C4" s="46"/>
    </row>
    <row r="5" spans="1:20" s="47" customFormat="1" ht="12.75">
      <c r="A5" s="107" t="s">
        <v>0</v>
      </c>
      <c r="B5" s="105" t="s">
        <v>350</v>
      </c>
      <c r="C5" s="105" t="s">
        <v>351</v>
      </c>
      <c r="D5" s="105" t="s">
        <v>352</v>
      </c>
      <c r="E5" s="105" t="s">
        <v>353</v>
      </c>
      <c r="F5" s="105" t="s">
        <v>354</v>
      </c>
      <c r="G5" s="105" t="s">
        <v>355</v>
      </c>
      <c r="H5" s="105" t="s">
        <v>356</v>
      </c>
      <c r="I5" s="105" t="s">
        <v>357</v>
      </c>
      <c r="J5" s="105" t="s">
        <v>358</v>
      </c>
      <c r="K5" s="105" t="s">
        <v>359</v>
      </c>
      <c r="L5" s="105" t="s">
        <v>360</v>
      </c>
      <c r="M5" s="105" t="s">
        <v>361</v>
      </c>
      <c r="N5" s="102" t="s">
        <v>362</v>
      </c>
      <c r="O5" s="101" t="s">
        <v>362</v>
      </c>
      <c r="P5" s="102" t="s">
        <v>363</v>
      </c>
      <c r="Q5" s="102" t="s">
        <v>364</v>
      </c>
      <c r="R5" s="103" t="s">
        <v>365</v>
      </c>
      <c r="S5" s="103"/>
      <c r="T5" s="104" t="s">
        <v>366</v>
      </c>
    </row>
    <row r="6" spans="1:20" s="47" customFormat="1" ht="12.75">
      <c r="A6" s="107"/>
      <c r="B6" s="105"/>
      <c r="C6" s="105"/>
      <c r="D6" s="105"/>
      <c r="E6" s="105"/>
      <c r="F6" s="105"/>
      <c r="G6" s="105"/>
      <c r="H6" s="105"/>
      <c r="I6" s="105"/>
      <c r="J6" s="105"/>
      <c r="K6" s="105"/>
      <c r="L6" s="105"/>
      <c r="M6" s="105"/>
      <c r="N6" s="102"/>
      <c r="O6" s="101"/>
      <c r="P6" s="102"/>
      <c r="Q6" s="102"/>
      <c r="R6" s="48" t="s">
        <v>367</v>
      </c>
      <c r="S6" s="48" t="s">
        <v>368</v>
      </c>
      <c r="T6" s="104"/>
    </row>
    <row r="7" spans="1:20" ht="12.75">
      <c r="A7" s="49">
        <v>1913</v>
      </c>
      <c r="B7" s="41">
        <v>9.8</v>
      </c>
      <c r="C7" s="41">
        <v>9.8</v>
      </c>
      <c r="D7" s="41">
        <v>9.8</v>
      </c>
      <c r="E7" s="41">
        <v>9.8</v>
      </c>
      <c r="F7" s="41">
        <v>9.7</v>
      </c>
      <c r="G7" s="41">
        <v>9.8</v>
      </c>
      <c r="H7" s="41">
        <v>9.9</v>
      </c>
      <c r="I7" s="41">
        <v>9.9</v>
      </c>
      <c r="J7" s="41">
        <v>10</v>
      </c>
      <c r="K7" s="41">
        <v>10</v>
      </c>
      <c r="L7" s="41">
        <v>10.1</v>
      </c>
      <c r="M7" s="41">
        <v>10</v>
      </c>
      <c r="N7" s="42">
        <v>9.9</v>
      </c>
      <c r="O7" s="50">
        <f aca="true" t="shared" si="0" ref="O7:O70">AVERAGE(B7:M7)</f>
        <v>9.883333333333335</v>
      </c>
      <c r="R7" s="51">
        <f>(M7-M7)/M7</f>
        <v>0</v>
      </c>
      <c r="S7" s="51">
        <f>(N7-N7)/N7</f>
        <v>0</v>
      </c>
      <c r="T7" s="52">
        <f>O$111/O7</f>
        <v>24.801306913996626</v>
      </c>
    </row>
    <row r="8" spans="1:20" ht="12.75">
      <c r="A8" s="49">
        <v>1914</v>
      </c>
      <c r="B8" s="41">
        <v>10</v>
      </c>
      <c r="C8" s="41">
        <v>9.9</v>
      </c>
      <c r="D8" s="41">
        <v>9.9</v>
      </c>
      <c r="E8" s="41">
        <v>9.8</v>
      </c>
      <c r="F8" s="41">
        <v>9.9</v>
      </c>
      <c r="G8" s="41">
        <v>9.9</v>
      </c>
      <c r="H8" s="41">
        <v>10</v>
      </c>
      <c r="I8" s="41">
        <v>10.2</v>
      </c>
      <c r="J8" s="41">
        <v>10.2</v>
      </c>
      <c r="K8" s="41">
        <v>10.1</v>
      </c>
      <c r="L8" s="41">
        <v>10.2</v>
      </c>
      <c r="M8" s="41">
        <v>10.1</v>
      </c>
      <c r="N8" s="42">
        <v>10</v>
      </c>
      <c r="O8" s="50">
        <f t="shared" si="0"/>
        <v>10.016666666666666</v>
      </c>
      <c r="R8" s="53">
        <f>(M8-M7)/M7</f>
        <v>0.009999999999999964</v>
      </c>
      <c r="S8" s="53">
        <f>(N8-N7)/N7</f>
        <v>0.010101010101010065</v>
      </c>
      <c r="T8" s="52">
        <f aca="true" t="shared" si="1" ref="T8:T71">O$111/O8</f>
        <v>24.471173044925127</v>
      </c>
    </row>
    <row r="9" spans="1:20" ht="12.75">
      <c r="A9" s="49">
        <v>1915</v>
      </c>
      <c r="B9" s="41">
        <v>10.1</v>
      </c>
      <c r="C9" s="41">
        <v>10</v>
      </c>
      <c r="D9" s="41">
        <v>9.9</v>
      </c>
      <c r="E9" s="41">
        <v>10</v>
      </c>
      <c r="F9" s="41">
        <v>10.1</v>
      </c>
      <c r="G9" s="41">
        <v>10.1</v>
      </c>
      <c r="H9" s="41">
        <v>10.1</v>
      </c>
      <c r="I9" s="41">
        <v>10.1</v>
      </c>
      <c r="J9" s="41">
        <v>10.1</v>
      </c>
      <c r="K9" s="41">
        <v>10.2</v>
      </c>
      <c r="L9" s="41">
        <v>10.3</v>
      </c>
      <c r="M9" s="41">
        <v>10.3</v>
      </c>
      <c r="N9" s="42">
        <v>10.1</v>
      </c>
      <c r="O9" s="50">
        <f t="shared" si="0"/>
        <v>10.108333333333333</v>
      </c>
      <c r="R9" s="53">
        <f aca="true" t="shared" si="2" ref="R9:S72">(M9-M8)/M8</f>
        <v>0.01980198019801991</v>
      </c>
      <c r="S9" s="53">
        <f t="shared" si="2"/>
        <v>0.009999999999999964</v>
      </c>
      <c r="T9" s="52">
        <f t="shared" si="1"/>
        <v>24.24925803792251</v>
      </c>
    </row>
    <row r="10" spans="1:20" ht="12.75">
      <c r="A10" s="49">
        <v>1916</v>
      </c>
      <c r="B10" s="41">
        <v>10.4</v>
      </c>
      <c r="C10" s="41">
        <v>10.4</v>
      </c>
      <c r="D10" s="41">
        <v>10.5</v>
      </c>
      <c r="E10" s="41">
        <v>10.6</v>
      </c>
      <c r="F10" s="41">
        <v>10.7</v>
      </c>
      <c r="G10" s="41">
        <v>10.8</v>
      </c>
      <c r="H10" s="41">
        <v>10.8</v>
      </c>
      <c r="I10" s="41">
        <v>10.9</v>
      </c>
      <c r="J10" s="41">
        <v>11.1</v>
      </c>
      <c r="K10" s="41">
        <v>11.3</v>
      </c>
      <c r="L10" s="41">
        <v>11.5</v>
      </c>
      <c r="M10" s="41">
        <v>11.6</v>
      </c>
      <c r="N10" s="42">
        <v>10.9</v>
      </c>
      <c r="O10" s="50">
        <f t="shared" si="0"/>
        <v>10.883333333333333</v>
      </c>
      <c r="R10" s="53">
        <f t="shared" si="2"/>
        <v>0.1262135922330096</v>
      </c>
      <c r="S10" s="53">
        <f t="shared" si="2"/>
        <v>0.07920792079207928</v>
      </c>
      <c r="T10" s="52">
        <f t="shared" si="1"/>
        <v>22.52247320061256</v>
      </c>
    </row>
    <row r="11" spans="1:20" ht="12.75">
      <c r="A11" s="49">
        <v>1917</v>
      </c>
      <c r="B11" s="41">
        <v>11.7</v>
      </c>
      <c r="C11" s="41">
        <v>12</v>
      </c>
      <c r="D11" s="41">
        <v>12</v>
      </c>
      <c r="E11" s="41">
        <v>12.6</v>
      </c>
      <c r="F11" s="41">
        <v>12.8</v>
      </c>
      <c r="G11" s="41">
        <v>13</v>
      </c>
      <c r="H11" s="41">
        <v>12.8</v>
      </c>
      <c r="I11" s="41">
        <v>13</v>
      </c>
      <c r="J11" s="41">
        <v>13.3</v>
      </c>
      <c r="K11" s="41">
        <v>13.5</v>
      </c>
      <c r="L11" s="41">
        <v>13.5</v>
      </c>
      <c r="M11" s="41">
        <v>13.7</v>
      </c>
      <c r="N11" s="42">
        <v>12.8</v>
      </c>
      <c r="O11" s="50">
        <f t="shared" si="0"/>
        <v>12.824999999999998</v>
      </c>
      <c r="R11" s="53">
        <f t="shared" si="2"/>
        <v>0.18103448275862066</v>
      </c>
      <c r="S11" s="53">
        <f t="shared" si="2"/>
        <v>0.17431192660550462</v>
      </c>
      <c r="T11" s="52">
        <f t="shared" si="1"/>
        <v>19.112638076673168</v>
      </c>
    </row>
    <row r="12" spans="1:20" ht="12.75">
      <c r="A12" s="49">
        <v>1918</v>
      </c>
      <c r="B12" s="41">
        <v>14</v>
      </c>
      <c r="C12" s="41">
        <v>14.1</v>
      </c>
      <c r="D12" s="41">
        <v>14</v>
      </c>
      <c r="E12" s="41">
        <v>14.2</v>
      </c>
      <c r="F12" s="41">
        <v>14.5</v>
      </c>
      <c r="G12" s="41">
        <v>14.7</v>
      </c>
      <c r="H12" s="41">
        <v>15.1</v>
      </c>
      <c r="I12" s="41">
        <v>15.4</v>
      </c>
      <c r="J12" s="41">
        <v>15.7</v>
      </c>
      <c r="K12" s="41">
        <v>16</v>
      </c>
      <c r="L12" s="41">
        <v>16.3</v>
      </c>
      <c r="M12" s="41">
        <v>16.5</v>
      </c>
      <c r="N12" s="42">
        <v>15.1</v>
      </c>
      <c r="O12" s="50">
        <f t="shared" si="0"/>
        <v>15.041666666666666</v>
      </c>
      <c r="R12" s="53">
        <f t="shared" si="2"/>
        <v>0.20437956204379568</v>
      </c>
      <c r="S12" s="53">
        <f t="shared" si="2"/>
        <v>0.17968749999999992</v>
      </c>
      <c r="T12" s="52">
        <f t="shared" si="1"/>
        <v>16.296038781163436</v>
      </c>
    </row>
    <row r="13" spans="1:20" ht="12.75">
      <c r="A13" s="49">
        <v>1919</v>
      </c>
      <c r="B13" s="41">
        <v>16.5</v>
      </c>
      <c r="C13" s="41">
        <v>16.2</v>
      </c>
      <c r="D13" s="41">
        <v>16.4</v>
      </c>
      <c r="E13" s="41">
        <v>16.7</v>
      </c>
      <c r="F13" s="41">
        <v>16.9</v>
      </c>
      <c r="G13" s="41">
        <v>16.9</v>
      </c>
      <c r="H13" s="41">
        <v>17.4</v>
      </c>
      <c r="I13" s="41">
        <v>17.7</v>
      </c>
      <c r="J13" s="41">
        <v>17.8</v>
      </c>
      <c r="K13" s="41">
        <v>18.1</v>
      </c>
      <c r="L13" s="41">
        <v>18.5</v>
      </c>
      <c r="M13" s="41">
        <v>18.9</v>
      </c>
      <c r="N13" s="42">
        <v>17.3</v>
      </c>
      <c r="O13" s="50">
        <f t="shared" si="0"/>
        <v>17.333333333333332</v>
      </c>
      <c r="R13" s="53">
        <f t="shared" si="2"/>
        <v>0.14545454545454536</v>
      </c>
      <c r="S13" s="53">
        <f t="shared" si="2"/>
        <v>0.14569536423841067</v>
      </c>
      <c r="T13" s="52">
        <f t="shared" si="1"/>
        <v>14.141514423076924</v>
      </c>
    </row>
    <row r="14" spans="1:20" ht="12.75">
      <c r="A14" s="49">
        <v>1920</v>
      </c>
      <c r="B14" s="41">
        <v>19.3</v>
      </c>
      <c r="C14" s="41">
        <v>19.5</v>
      </c>
      <c r="D14" s="41">
        <v>19.7</v>
      </c>
      <c r="E14" s="41">
        <v>20.3</v>
      </c>
      <c r="F14" s="41">
        <v>20.6</v>
      </c>
      <c r="G14" s="41">
        <v>20.9</v>
      </c>
      <c r="H14" s="41">
        <v>20.8</v>
      </c>
      <c r="I14" s="41">
        <v>20.3</v>
      </c>
      <c r="J14" s="41">
        <v>20</v>
      </c>
      <c r="K14" s="41">
        <v>19.9</v>
      </c>
      <c r="L14" s="41">
        <v>19.8</v>
      </c>
      <c r="M14" s="41">
        <v>19.4</v>
      </c>
      <c r="N14" s="42">
        <v>20</v>
      </c>
      <c r="O14" s="50">
        <f t="shared" si="0"/>
        <v>20.04166666666667</v>
      </c>
      <c r="R14" s="53">
        <f t="shared" si="2"/>
        <v>0.026455026455026457</v>
      </c>
      <c r="S14" s="53">
        <f t="shared" si="2"/>
        <v>0.15606936416184966</v>
      </c>
      <c r="T14" s="52">
        <f t="shared" si="1"/>
        <v>12.230498960498958</v>
      </c>
    </row>
    <row r="15" spans="1:20" ht="12.75">
      <c r="A15" s="49">
        <v>1921</v>
      </c>
      <c r="B15" s="41">
        <v>19</v>
      </c>
      <c r="C15" s="41">
        <v>18.4</v>
      </c>
      <c r="D15" s="41">
        <v>18.3</v>
      </c>
      <c r="E15" s="41">
        <v>18.1</v>
      </c>
      <c r="F15" s="41">
        <v>17.7</v>
      </c>
      <c r="G15" s="41">
        <v>17.6</v>
      </c>
      <c r="H15" s="41">
        <v>17.7</v>
      </c>
      <c r="I15" s="41">
        <v>17.7</v>
      </c>
      <c r="J15" s="41">
        <v>17.5</v>
      </c>
      <c r="K15" s="41">
        <v>17.5</v>
      </c>
      <c r="L15" s="41">
        <v>17.4</v>
      </c>
      <c r="M15" s="41">
        <v>17.3</v>
      </c>
      <c r="N15" s="42">
        <v>17.9</v>
      </c>
      <c r="O15" s="50">
        <f t="shared" si="0"/>
        <v>17.850000000000005</v>
      </c>
      <c r="R15" s="53">
        <f t="shared" si="2"/>
        <v>-0.10824742268041226</v>
      </c>
      <c r="S15" s="53">
        <f t="shared" si="2"/>
        <v>-0.10500000000000007</v>
      </c>
      <c r="T15" s="52">
        <f t="shared" si="1"/>
        <v>13.732189542483656</v>
      </c>
    </row>
    <row r="16" spans="1:20" ht="12.75">
      <c r="A16" s="49">
        <v>1922</v>
      </c>
      <c r="B16" s="41">
        <v>16.9</v>
      </c>
      <c r="C16" s="41">
        <v>16.9</v>
      </c>
      <c r="D16" s="41">
        <v>16.7</v>
      </c>
      <c r="E16" s="41">
        <v>16.7</v>
      </c>
      <c r="F16" s="41">
        <v>16.7</v>
      </c>
      <c r="G16" s="41">
        <v>16.7</v>
      </c>
      <c r="H16" s="41">
        <v>16.8</v>
      </c>
      <c r="I16" s="41">
        <v>16.6</v>
      </c>
      <c r="J16" s="41">
        <v>16.6</v>
      </c>
      <c r="K16" s="41">
        <v>16.7</v>
      </c>
      <c r="L16" s="41">
        <v>16.8</v>
      </c>
      <c r="M16" s="41">
        <v>16.9</v>
      </c>
      <c r="N16" s="42">
        <v>16.8</v>
      </c>
      <c r="O16" s="50">
        <f t="shared" si="0"/>
        <v>16.75</v>
      </c>
      <c r="R16" s="53">
        <f t="shared" si="2"/>
        <v>-0.023121387283237118</v>
      </c>
      <c r="S16" s="53">
        <f t="shared" si="2"/>
        <v>-0.061452513966480334</v>
      </c>
      <c r="T16" s="52">
        <f t="shared" si="1"/>
        <v>14.634004975124379</v>
      </c>
    </row>
    <row r="17" spans="1:20" ht="12.75">
      <c r="A17" s="49">
        <v>1923</v>
      </c>
      <c r="B17" s="41">
        <v>16.8</v>
      </c>
      <c r="C17" s="41">
        <v>16.8</v>
      </c>
      <c r="D17" s="41">
        <v>16.8</v>
      </c>
      <c r="E17" s="41">
        <v>16.9</v>
      </c>
      <c r="F17" s="41">
        <v>16.9</v>
      </c>
      <c r="G17" s="41">
        <v>17</v>
      </c>
      <c r="H17" s="41">
        <v>17.2</v>
      </c>
      <c r="I17" s="41">
        <v>17.1</v>
      </c>
      <c r="J17" s="41">
        <v>17.2</v>
      </c>
      <c r="K17" s="41">
        <v>17.3</v>
      </c>
      <c r="L17" s="41">
        <v>17.3</v>
      </c>
      <c r="M17" s="41">
        <v>17.3</v>
      </c>
      <c r="N17" s="42">
        <v>17.1</v>
      </c>
      <c r="O17" s="50">
        <f t="shared" si="0"/>
        <v>17.050000000000004</v>
      </c>
      <c r="R17" s="53">
        <f t="shared" si="2"/>
        <v>0.023668639053254566</v>
      </c>
      <c r="S17" s="53">
        <f t="shared" si="2"/>
        <v>0.017857142857142898</v>
      </c>
      <c r="T17" s="52">
        <f t="shared" si="1"/>
        <v>14.376515151515148</v>
      </c>
    </row>
    <row r="18" spans="1:20" ht="12.75">
      <c r="A18" s="49">
        <v>1924</v>
      </c>
      <c r="B18" s="41">
        <v>17.3</v>
      </c>
      <c r="C18" s="41">
        <v>17.2</v>
      </c>
      <c r="D18" s="41">
        <v>17.1</v>
      </c>
      <c r="E18" s="41">
        <v>17</v>
      </c>
      <c r="F18" s="41">
        <v>17</v>
      </c>
      <c r="G18" s="41">
        <v>17</v>
      </c>
      <c r="H18" s="41">
        <v>17.1</v>
      </c>
      <c r="I18" s="41">
        <v>17</v>
      </c>
      <c r="J18" s="41">
        <v>17.1</v>
      </c>
      <c r="K18" s="41">
        <v>17.2</v>
      </c>
      <c r="L18" s="41">
        <v>17.2</v>
      </c>
      <c r="M18" s="41">
        <v>17.3</v>
      </c>
      <c r="N18" s="42">
        <v>17.1</v>
      </c>
      <c r="O18" s="50">
        <f t="shared" si="0"/>
        <v>17.124999999999996</v>
      </c>
      <c r="R18" s="53">
        <f t="shared" si="2"/>
        <v>0</v>
      </c>
      <c r="S18" s="53">
        <f t="shared" si="2"/>
        <v>0</v>
      </c>
      <c r="T18" s="52">
        <f t="shared" si="1"/>
        <v>14.313552311435526</v>
      </c>
    </row>
    <row r="19" spans="1:20" ht="12.75">
      <c r="A19" s="49">
        <v>1925</v>
      </c>
      <c r="B19" s="41">
        <v>17.3</v>
      </c>
      <c r="C19" s="41">
        <v>17.2</v>
      </c>
      <c r="D19" s="41">
        <v>17.3</v>
      </c>
      <c r="E19" s="41">
        <v>17.2</v>
      </c>
      <c r="F19" s="41">
        <v>17.3</v>
      </c>
      <c r="G19" s="41">
        <v>17.5</v>
      </c>
      <c r="H19" s="41">
        <v>17.7</v>
      </c>
      <c r="I19" s="41">
        <v>17.7</v>
      </c>
      <c r="J19" s="41">
        <v>17.7</v>
      </c>
      <c r="K19" s="41">
        <v>17.7</v>
      </c>
      <c r="L19" s="41">
        <v>18</v>
      </c>
      <c r="M19" s="41">
        <v>17.9</v>
      </c>
      <c r="N19" s="42">
        <v>17.5</v>
      </c>
      <c r="O19" s="50">
        <f t="shared" si="0"/>
        <v>17.541666666666664</v>
      </c>
      <c r="R19" s="53">
        <f t="shared" si="2"/>
        <v>0.03468208092485537</v>
      </c>
      <c r="S19" s="53">
        <f t="shared" si="2"/>
        <v>0.02339181286549699</v>
      </c>
      <c r="T19" s="52">
        <f t="shared" si="1"/>
        <v>13.973562945368172</v>
      </c>
    </row>
    <row r="20" spans="1:20" ht="12.75">
      <c r="A20" s="49">
        <v>1926</v>
      </c>
      <c r="B20" s="41">
        <v>17.9</v>
      </c>
      <c r="C20" s="41">
        <v>17.9</v>
      </c>
      <c r="D20" s="41">
        <v>17.8</v>
      </c>
      <c r="E20" s="41">
        <v>17.9</v>
      </c>
      <c r="F20" s="41">
        <v>17.8</v>
      </c>
      <c r="G20" s="41">
        <v>17.7</v>
      </c>
      <c r="H20" s="41">
        <v>17.5</v>
      </c>
      <c r="I20" s="41">
        <v>17.4</v>
      </c>
      <c r="J20" s="41">
        <v>17.5</v>
      </c>
      <c r="K20" s="41">
        <v>17.6</v>
      </c>
      <c r="L20" s="41">
        <v>17.7</v>
      </c>
      <c r="M20" s="41">
        <v>17.7</v>
      </c>
      <c r="N20" s="42">
        <v>17.7</v>
      </c>
      <c r="O20" s="50">
        <f t="shared" si="0"/>
        <v>17.7</v>
      </c>
      <c r="R20" s="53">
        <f t="shared" si="2"/>
        <v>-0.01117318435754186</v>
      </c>
      <c r="S20" s="53">
        <f t="shared" si="2"/>
        <v>0.011428571428571389</v>
      </c>
      <c r="T20" s="52">
        <f t="shared" si="1"/>
        <v>13.848564030131827</v>
      </c>
    </row>
    <row r="21" spans="1:20" ht="12.75">
      <c r="A21" s="49">
        <v>1927</v>
      </c>
      <c r="B21" s="41">
        <v>17.5</v>
      </c>
      <c r="C21" s="41">
        <v>17.4</v>
      </c>
      <c r="D21" s="41">
        <v>17.3</v>
      </c>
      <c r="E21" s="41">
        <v>17.3</v>
      </c>
      <c r="F21" s="41">
        <v>17.4</v>
      </c>
      <c r="G21" s="41">
        <v>17.6</v>
      </c>
      <c r="H21" s="41">
        <v>17.3</v>
      </c>
      <c r="I21" s="41">
        <v>17.2</v>
      </c>
      <c r="J21" s="41">
        <v>17.3</v>
      </c>
      <c r="K21" s="41">
        <v>17.4</v>
      </c>
      <c r="L21" s="41">
        <v>17.3</v>
      </c>
      <c r="M21" s="41">
        <v>17.3</v>
      </c>
      <c r="N21" s="42">
        <v>17.4</v>
      </c>
      <c r="O21" s="50">
        <f t="shared" si="0"/>
        <v>17.358333333333338</v>
      </c>
      <c r="R21" s="53">
        <f t="shared" si="2"/>
        <v>-0.022598870056497095</v>
      </c>
      <c r="S21" s="53">
        <f t="shared" si="2"/>
        <v>-0.016949152542372923</v>
      </c>
      <c r="T21" s="52">
        <f t="shared" si="1"/>
        <v>14.12114738358137</v>
      </c>
    </row>
    <row r="22" spans="1:20" ht="12.75">
      <c r="A22" s="49">
        <v>1928</v>
      </c>
      <c r="B22" s="41">
        <v>17.3</v>
      </c>
      <c r="C22" s="41">
        <v>17.1</v>
      </c>
      <c r="D22" s="41">
        <v>17.1</v>
      </c>
      <c r="E22" s="41">
        <v>17.1</v>
      </c>
      <c r="F22" s="41">
        <v>17.2</v>
      </c>
      <c r="G22" s="41">
        <v>17.1</v>
      </c>
      <c r="H22" s="41">
        <v>17.1</v>
      </c>
      <c r="I22" s="41">
        <v>17.1</v>
      </c>
      <c r="J22" s="41">
        <v>17.3</v>
      </c>
      <c r="K22" s="41">
        <v>17.2</v>
      </c>
      <c r="L22" s="41">
        <v>17.2</v>
      </c>
      <c r="M22" s="41">
        <v>17.1</v>
      </c>
      <c r="N22" s="42">
        <v>17.1</v>
      </c>
      <c r="O22" s="50">
        <f t="shared" si="0"/>
        <v>17.15833333333333</v>
      </c>
      <c r="R22" s="53">
        <f t="shared" si="2"/>
        <v>-0.011560693641618455</v>
      </c>
      <c r="S22" s="53">
        <f t="shared" si="2"/>
        <v>-0.017241379310344664</v>
      </c>
      <c r="T22" s="52">
        <f t="shared" si="1"/>
        <v>14.285745507527928</v>
      </c>
    </row>
    <row r="23" spans="1:20" ht="12.75">
      <c r="A23" s="49">
        <v>1929</v>
      </c>
      <c r="B23" s="41">
        <v>17.1</v>
      </c>
      <c r="C23" s="41">
        <v>17.1</v>
      </c>
      <c r="D23" s="41">
        <v>17</v>
      </c>
      <c r="E23" s="41">
        <v>16.9</v>
      </c>
      <c r="F23" s="41">
        <v>17</v>
      </c>
      <c r="G23" s="41">
        <v>17.1</v>
      </c>
      <c r="H23" s="41">
        <v>17.3</v>
      </c>
      <c r="I23" s="41">
        <v>17.3</v>
      </c>
      <c r="J23" s="41">
        <v>17.3</v>
      </c>
      <c r="K23" s="41">
        <v>17.3</v>
      </c>
      <c r="L23" s="41">
        <v>17.3</v>
      </c>
      <c r="M23" s="41">
        <v>17.2</v>
      </c>
      <c r="N23" s="42">
        <v>17.1</v>
      </c>
      <c r="O23" s="50">
        <f t="shared" si="0"/>
        <v>17.158333333333335</v>
      </c>
      <c r="R23" s="53">
        <f t="shared" si="2"/>
        <v>0.005847953216374144</v>
      </c>
      <c r="S23" s="53">
        <f t="shared" si="2"/>
        <v>0</v>
      </c>
      <c r="T23" s="52">
        <f t="shared" si="1"/>
        <v>14.285745507527926</v>
      </c>
    </row>
    <row r="24" spans="1:20" ht="12.75">
      <c r="A24" s="49">
        <v>1930</v>
      </c>
      <c r="B24" s="41">
        <v>17.1</v>
      </c>
      <c r="C24" s="41">
        <v>17</v>
      </c>
      <c r="D24" s="41">
        <v>16.9</v>
      </c>
      <c r="E24" s="41">
        <v>17</v>
      </c>
      <c r="F24" s="41">
        <v>16.9</v>
      </c>
      <c r="G24" s="41">
        <v>16.8</v>
      </c>
      <c r="H24" s="41">
        <v>16.6</v>
      </c>
      <c r="I24" s="41">
        <v>16.5</v>
      </c>
      <c r="J24" s="41">
        <v>16.6</v>
      </c>
      <c r="K24" s="41">
        <v>16.5</v>
      </c>
      <c r="L24" s="41">
        <v>16.4</v>
      </c>
      <c r="M24" s="41">
        <v>16.1</v>
      </c>
      <c r="N24" s="42">
        <v>16.7</v>
      </c>
      <c r="O24" s="50">
        <f t="shared" si="0"/>
        <v>16.7</v>
      </c>
      <c r="R24" s="53">
        <f t="shared" si="2"/>
        <v>-0.0639534883720929</v>
      </c>
      <c r="S24" s="53">
        <f t="shared" si="2"/>
        <v>-0.0233918128654972</v>
      </c>
      <c r="T24" s="52">
        <f t="shared" si="1"/>
        <v>14.677819361277447</v>
      </c>
    </row>
    <row r="25" spans="1:20" ht="12.75">
      <c r="A25" s="49">
        <v>1931</v>
      </c>
      <c r="B25" s="41">
        <v>15.9</v>
      </c>
      <c r="C25" s="41">
        <v>15.7</v>
      </c>
      <c r="D25" s="41">
        <v>15.6</v>
      </c>
      <c r="E25" s="41">
        <v>15.5</v>
      </c>
      <c r="F25" s="41">
        <v>15.3</v>
      </c>
      <c r="G25" s="41">
        <v>15.1</v>
      </c>
      <c r="H25" s="41">
        <v>15.1</v>
      </c>
      <c r="I25" s="41">
        <v>15.1</v>
      </c>
      <c r="J25" s="41">
        <v>15</v>
      </c>
      <c r="K25" s="41">
        <v>14.9</v>
      </c>
      <c r="L25" s="41">
        <v>14.7</v>
      </c>
      <c r="M25" s="41">
        <v>14.6</v>
      </c>
      <c r="N25" s="42">
        <v>15.2</v>
      </c>
      <c r="O25" s="50">
        <f t="shared" si="0"/>
        <v>15.20833333333333</v>
      </c>
      <c r="R25" s="53">
        <f t="shared" si="2"/>
        <v>-0.09316770186335414</v>
      </c>
      <c r="S25" s="53">
        <f t="shared" si="2"/>
        <v>-0.08982035928143713</v>
      </c>
      <c r="T25" s="52">
        <f t="shared" si="1"/>
        <v>16.117452054794523</v>
      </c>
    </row>
    <row r="26" spans="1:20" ht="12.75">
      <c r="A26" s="49">
        <v>1932</v>
      </c>
      <c r="B26" s="41">
        <v>14.3</v>
      </c>
      <c r="C26" s="41">
        <v>14.1</v>
      </c>
      <c r="D26" s="41">
        <v>14</v>
      </c>
      <c r="E26" s="41">
        <v>13.9</v>
      </c>
      <c r="F26" s="41">
        <v>13.7</v>
      </c>
      <c r="G26" s="41">
        <v>13.6</v>
      </c>
      <c r="H26" s="41">
        <v>13.6</v>
      </c>
      <c r="I26" s="41">
        <v>13.5</v>
      </c>
      <c r="J26" s="41">
        <v>13.4</v>
      </c>
      <c r="K26" s="41">
        <v>13.3</v>
      </c>
      <c r="L26" s="41">
        <v>13.2</v>
      </c>
      <c r="M26" s="41">
        <v>13.1</v>
      </c>
      <c r="N26" s="42">
        <v>13.7</v>
      </c>
      <c r="O26" s="50">
        <f t="shared" si="0"/>
        <v>13.641666666666666</v>
      </c>
      <c r="R26" s="53">
        <f t="shared" si="2"/>
        <v>-0.10273972602739727</v>
      </c>
      <c r="S26" s="53">
        <f t="shared" si="2"/>
        <v>-0.09868421052631579</v>
      </c>
      <c r="T26" s="52">
        <f t="shared" si="1"/>
        <v>17.968448381185095</v>
      </c>
    </row>
    <row r="27" spans="1:20" ht="12.75">
      <c r="A27" s="49">
        <v>1933</v>
      </c>
      <c r="B27" s="41">
        <v>12.9</v>
      </c>
      <c r="C27" s="41">
        <v>12.7</v>
      </c>
      <c r="D27" s="41">
        <v>12.6</v>
      </c>
      <c r="E27" s="41">
        <v>12.6</v>
      </c>
      <c r="F27" s="41">
        <v>12.6</v>
      </c>
      <c r="G27" s="41">
        <v>12.7</v>
      </c>
      <c r="H27" s="41">
        <v>13.1</v>
      </c>
      <c r="I27" s="41">
        <v>13.2</v>
      </c>
      <c r="J27" s="41">
        <v>13.2</v>
      </c>
      <c r="K27" s="41">
        <v>13.2</v>
      </c>
      <c r="L27" s="41">
        <v>13.2</v>
      </c>
      <c r="M27" s="41">
        <v>13.2</v>
      </c>
      <c r="N27" s="42">
        <v>13</v>
      </c>
      <c r="O27" s="50">
        <f t="shared" si="0"/>
        <v>12.933333333333332</v>
      </c>
      <c r="R27" s="53">
        <f t="shared" si="2"/>
        <v>0.007633587786259515</v>
      </c>
      <c r="S27" s="53">
        <f t="shared" si="2"/>
        <v>-0.05109489051094886</v>
      </c>
      <c r="T27" s="52">
        <f t="shared" si="1"/>
        <v>18.952545103092785</v>
      </c>
    </row>
    <row r="28" spans="1:20" ht="12.75">
      <c r="A28" s="49">
        <v>1934</v>
      </c>
      <c r="B28" s="41">
        <v>13.2</v>
      </c>
      <c r="C28" s="41">
        <v>13.3</v>
      </c>
      <c r="D28" s="41">
        <v>13.3</v>
      </c>
      <c r="E28" s="41">
        <v>13.3</v>
      </c>
      <c r="F28" s="41">
        <v>13.3</v>
      </c>
      <c r="G28" s="41">
        <v>13.4</v>
      </c>
      <c r="H28" s="41">
        <v>13.4</v>
      </c>
      <c r="I28" s="41">
        <v>13.4</v>
      </c>
      <c r="J28" s="41">
        <v>13.6</v>
      </c>
      <c r="K28" s="41">
        <v>13.5</v>
      </c>
      <c r="L28" s="41">
        <v>13.5</v>
      </c>
      <c r="M28" s="41">
        <v>13.4</v>
      </c>
      <c r="N28" s="42">
        <v>13.4</v>
      </c>
      <c r="O28" s="50">
        <f t="shared" si="0"/>
        <v>13.383333333333333</v>
      </c>
      <c r="R28" s="53">
        <f t="shared" si="2"/>
        <v>0.015151515151515233</v>
      </c>
      <c r="S28" s="53">
        <f t="shared" si="2"/>
        <v>0.030769230769230795</v>
      </c>
      <c r="T28" s="52">
        <f t="shared" si="1"/>
        <v>18.315286425902865</v>
      </c>
    </row>
    <row r="29" spans="1:20" ht="12.75">
      <c r="A29" s="49">
        <v>1935</v>
      </c>
      <c r="B29" s="41">
        <v>13.6</v>
      </c>
      <c r="C29" s="41">
        <v>13.7</v>
      </c>
      <c r="D29" s="41">
        <v>13.7</v>
      </c>
      <c r="E29" s="41">
        <v>13.8</v>
      </c>
      <c r="F29" s="41">
        <v>13.8</v>
      </c>
      <c r="G29" s="41">
        <v>13.7</v>
      </c>
      <c r="H29" s="41">
        <v>13.7</v>
      </c>
      <c r="I29" s="41">
        <v>13.7</v>
      </c>
      <c r="J29" s="41">
        <v>13.7</v>
      </c>
      <c r="K29" s="41">
        <v>13.7</v>
      </c>
      <c r="L29" s="41">
        <v>13.8</v>
      </c>
      <c r="M29" s="41">
        <v>13.8</v>
      </c>
      <c r="N29" s="42">
        <v>13.7</v>
      </c>
      <c r="O29" s="50">
        <f t="shared" si="0"/>
        <v>13.725000000000001</v>
      </c>
      <c r="R29" s="53">
        <f t="shared" si="2"/>
        <v>0.029850746268656744</v>
      </c>
      <c r="S29" s="53">
        <f t="shared" si="2"/>
        <v>0.022388059701492456</v>
      </c>
      <c r="T29" s="52">
        <f t="shared" si="1"/>
        <v>17.859350333940498</v>
      </c>
    </row>
    <row r="30" spans="1:20" ht="12.75">
      <c r="A30" s="49">
        <v>1936</v>
      </c>
      <c r="B30" s="41">
        <v>13.8</v>
      </c>
      <c r="C30" s="41">
        <v>13.8</v>
      </c>
      <c r="D30" s="41">
        <v>13.7</v>
      </c>
      <c r="E30" s="41">
        <v>13.7</v>
      </c>
      <c r="F30" s="41">
        <v>13.7</v>
      </c>
      <c r="G30" s="41">
        <v>13.8</v>
      </c>
      <c r="H30" s="41">
        <v>13.9</v>
      </c>
      <c r="I30" s="41">
        <v>14</v>
      </c>
      <c r="J30" s="41">
        <v>14</v>
      </c>
      <c r="K30" s="41">
        <v>14</v>
      </c>
      <c r="L30" s="41">
        <v>14</v>
      </c>
      <c r="M30" s="41">
        <v>14</v>
      </c>
      <c r="N30" s="42">
        <v>13.9</v>
      </c>
      <c r="O30" s="50">
        <f t="shared" si="0"/>
        <v>13.866666666666667</v>
      </c>
      <c r="R30" s="53">
        <f t="shared" si="2"/>
        <v>0.014492753623188354</v>
      </c>
      <c r="S30" s="53">
        <f t="shared" si="2"/>
        <v>0.01459854014598548</v>
      </c>
      <c r="T30" s="52">
        <f t="shared" si="1"/>
        <v>17.676893028846152</v>
      </c>
    </row>
    <row r="31" spans="1:20" ht="12.75">
      <c r="A31" s="49">
        <v>1937</v>
      </c>
      <c r="B31" s="41">
        <v>14.1</v>
      </c>
      <c r="C31" s="41">
        <v>14.1</v>
      </c>
      <c r="D31" s="41">
        <v>14.2</v>
      </c>
      <c r="E31" s="41">
        <v>14.3</v>
      </c>
      <c r="F31" s="41">
        <v>14.4</v>
      </c>
      <c r="G31" s="41">
        <v>14.4</v>
      </c>
      <c r="H31" s="41">
        <v>14.5</v>
      </c>
      <c r="I31" s="41">
        <v>14.5</v>
      </c>
      <c r="J31" s="41">
        <v>14.6</v>
      </c>
      <c r="K31" s="41">
        <v>14.6</v>
      </c>
      <c r="L31" s="41">
        <v>14.5</v>
      </c>
      <c r="M31" s="41">
        <v>14.4</v>
      </c>
      <c r="N31" s="42">
        <v>14.4</v>
      </c>
      <c r="O31" s="50">
        <f t="shared" si="0"/>
        <v>14.383333333333335</v>
      </c>
      <c r="R31" s="53">
        <f t="shared" si="2"/>
        <v>0.0285714285714286</v>
      </c>
      <c r="S31" s="53">
        <f t="shared" si="2"/>
        <v>0.03597122302158273</v>
      </c>
      <c r="T31" s="52">
        <f t="shared" si="1"/>
        <v>17.041917728852837</v>
      </c>
    </row>
    <row r="32" spans="1:20" ht="12.75">
      <c r="A32" s="49">
        <v>1938</v>
      </c>
      <c r="B32" s="41">
        <v>14.2</v>
      </c>
      <c r="C32" s="41">
        <v>14.1</v>
      </c>
      <c r="D32" s="41">
        <v>14.1</v>
      </c>
      <c r="E32" s="41">
        <v>14.2</v>
      </c>
      <c r="F32" s="41">
        <v>14.1</v>
      </c>
      <c r="G32" s="41">
        <v>14.1</v>
      </c>
      <c r="H32" s="41">
        <v>14.1</v>
      </c>
      <c r="I32" s="41">
        <v>14.1</v>
      </c>
      <c r="J32" s="41">
        <v>14.1</v>
      </c>
      <c r="K32" s="41">
        <v>14</v>
      </c>
      <c r="L32" s="41">
        <v>14</v>
      </c>
      <c r="M32" s="41">
        <v>14</v>
      </c>
      <c r="N32" s="42">
        <v>14.1</v>
      </c>
      <c r="O32" s="50">
        <f t="shared" si="0"/>
        <v>14.091666666666663</v>
      </c>
      <c r="R32" s="53">
        <f t="shared" si="2"/>
        <v>-0.0277777777777778</v>
      </c>
      <c r="S32" s="53">
        <f t="shared" si="2"/>
        <v>-0.02083333333333338</v>
      </c>
      <c r="T32" s="52">
        <f t="shared" si="1"/>
        <v>17.39464813719693</v>
      </c>
    </row>
    <row r="33" spans="1:20" ht="12.75">
      <c r="A33" s="49">
        <v>1939</v>
      </c>
      <c r="B33" s="41">
        <v>14</v>
      </c>
      <c r="C33" s="41">
        <v>13.9</v>
      </c>
      <c r="D33" s="41">
        <v>13.9</v>
      </c>
      <c r="E33" s="41">
        <v>13.8</v>
      </c>
      <c r="F33" s="41">
        <v>13.8</v>
      </c>
      <c r="G33" s="41">
        <v>13.8</v>
      </c>
      <c r="H33" s="41">
        <v>13.8</v>
      </c>
      <c r="I33" s="41">
        <v>13.8</v>
      </c>
      <c r="J33" s="41">
        <v>14.1</v>
      </c>
      <c r="K33" s="41">
        <v>14</v>
      </c>
      <c r="L33" s="41">
        <v>14</v>
      </c>
      <c r="M33" s="41">
        <v>14</v>
      </c>
      <c r="N33" s="42">
        <v>13.9</v>
      </c>
      <c r="O33" s="50">
        <f t="shared" si="0"/>
        <v>13.908333333333331</v>
      </c>
      <c r="R33" s="53">
        <f t="shared" si="2"/>
        <v>0</v>
      </c>
      <c r="S33" s="53">
        <f t="shared" si="2"/>
        <v>-0.014184397163120517</v>
      </c>
      <c r="T33" s="52">
        <f t="shared" si="1"/>
        <v>17.623936488915522</v>
      </c>
    </row>
    <row r="34" spans="1:20" ht="12.75">
      <c r="A34" s="49">
        <v>1940</v>
      </c>
      <c r="B34" s="41">
        <v>13.9</v>
      </c>
      <c r="C34" s="41">
        <v>14</v>
      </c>
      <c r="D34" s="41">
        <v>14</v>
      </c>
      <c r="E34" s="41">
        <v>14</v>
      </c>
      <c r="F34" s="41">
        <v>14</v>
      </c>
      <c r="G34" s="41">
        <v>14.1</v>
      </c>
      <c r="H34" s="41">
        <v>14</v>
      </c>
      <c r="I34" s="41">
        <v>14</v>
      </c>
      <c r="J34" s="41">
        <v>14</v>
      </c>
      <c r="K34" s="41">
        <v>14</v>
      </c>
      <c r="L34" s="41">
        <v>14</v>
      </c>
      <c r="M34" s="41">
        <v>14.1</v>
      </c>
      <c r="N34" s="42">
        <v>14</v>
      </c>
      <c r="O34" s="50">
        <f t="shared" si="0"/>
        <v>14.008333333333333</v>
      </c>
      <c r="R34" s="53">
        <f t="shared" si="2"/>
        <v>0.0071428571428571175</v>
      </c>
      <c r="S34" s="53">
        <f t="shared" si="2"/>
        <v>0.007194244604316521</v>
      </c>
      <c r="T34" s="52">
        <f t="shared" si="1"/>
        <v>17.498126115407498</v>
      </c>
    </row>
    <row r="35" spans="1:20" ht="12.75">
      <c r="A35" s="49">
        <v>1941</v>
      </c>
      <c r="B35" s="41">
        <v>14.1</v>
      </c>
      <c r="C35" s="41">
        <v>14.1</v>
      </c>
      <c r="D35" s="41">
        <v>14.2</v>
      </c>
      <c r="E35" s="41">
        <v>14.3</v>
      </c>
      <c r="F35" s="41">
        <v>14.4</v>
      </c>
      <c r="G35" s="41">
        <v>14.7</v>
      </c>
      <c r="H35" s="41">
        <v>14.7</v>
      </c>
      <c r="I35" s="41">
        <v>14.9</v>
      </c>
      <c r="J35" s="41">
        <v>15.1</v>
      </c>
      <c r="K35" s="41">
        <v>15.3</v>
      </c>
      <c r="L35" s="41">
        <v>15.4</v>
      </c>
      <c r="M35" s="41">
        <v>15.5</v>
      </c>
      <c r="N35" s="42">
        <v>14.7</v>
      </c>
      <c r="O35" s="50">
        <f t="shared" si="0"/>
        <v>14.725000000000003</v>
      </c>
      <c r="R35" s="53">
        <f t="shared" si="2"/>
        <v>0.099290780141844</v>
      </c>
      <c r="S35" s="53">
        <f t="shared" si="2"/>
        <v>0.04999999999999995</v>
      </c>
      <c r="T35" s="52">
        <f t="shared" si="1"/>
        <v>16.646491228070172</v>
      </c>
    </row>
    <row r="36" spans="1:20" ht="12.75">
      <c r="A36" s="49">
        <v>1942</v>
      </c>
      <c r="B36" s="41">
        <v>15.7</v>
      </c>
      <c r="C36" s="41">
        <v>15.8</v>
      </c>
      <c r="D36" s="41">
        <v>16</v>
      </c>
      <c r="E36" s="41">
        <v>16.1</v>
      </c>
      <c r="F36" s="41">
        <v>16.3</v>
      </c>
      <c r="G36" s="41">
        <v>16.3</v>
      </c>
      <c r="H36" s="41">
        <v>16.4</v>
      </c>
      <c r="I36" s="41">
        <v>16.5</v>
      </c>
      <c r="J36" s="41">
        <v>16.5</v>
      </c>
      <c r="K36" s="41">
        <v>16.7</v>
      </c>
      <c r="L36" s="41">
        <v>16.8</v>
      </c>
      <c r="M36" s="41">
        <v>16.9</v>
      </c>
      <c r="N36" s="42">
        <v>16.3</v>
      </c>
      <c r="O36" s="50">
        <f t="shared" si="0"/>
        <v>16.333333333333332</v>
      </c>
      <c r="R36" s="53">
        <f t="shared" si="2"/>
        <v>0.0903225806451612</v>
      </c>
      <c r="S36" s="53">
        <f t="shared" si="2"/>
        <v>0.1088435374149661</v>
      </c>
      <c r="T36" s="52">
        <f t="shared" si="1"/>
        <v>15.00732142857143</v>
      </c>
    </row>
    <row r="37" spans="1:20" ht="12.75">
      <c r="A37" s="49">
        <v>1943</v>
      </c>
      <c r="B37" s="41">
        <v>16.9</v>
      </c>
      <c r="C37" s="41">
        <v>16.9</v>
      </c>
      <c r="D37" s="41">
        <v>17.2</v>
      </c>
      <c r="E37" s="41">
        <v>17.4</v>
      </c>
      <c r="F37" s="41">
        <v>17.5</v>
      </c>
      <c r="G37" s="41">
        <v>17.5</v>
      </c>
      <c r="H37" s="41">
        <v>17.4</v>
      </c>
      <c r="I37" s="41">
        <v>17.3</v>
      </c>
      <c r="J37" s="41">
        <v>17.4</v>
      </c>
      <c r="K37" s="41">
        <v>17.4</v>
      </c>
      <c r="L37" s="41">
        <v>17.4</v>
      </c>
      <c r="M37" s="41">
        <v>17.4</v>
      </c>
      <c r="N37" s="42">
        <v>17.3</v>
      </c>
      <c r="O37" s="50">
        <f t="shared" si="0"/>
        <v>17.308333333333337</v>
      </c>
      <c r="R37" s="53">
        <f t="shared" si="2"/>
        <v>0.02958579881656805</v>
      </c>
      <c r="S37" s="53">
        <f t="shared" si="2"/>
        <v>0.06134969325153374</v>
      </c>
      <c r="T37" s="52">
        <f t="shared" si="1"/>
        <v>14.16194029850746</v>
      </c>
    </row>
    <row r="38" spans="1:20" ht="12.75">
      <c r="A38" s="49">
        <v>1944</v>
      </c>
      <c r="B38" s="41">
        <v>17.4</v>
      </c>
      <c r="C38" s="41">
        <v>17.4</v>
      </c>
      <c r="D38" s="41">
        <v>17.4</v>
      </c>
      <c r="E38" s="41">
        <v>17.5</v>
      </c>
      <c r="F38" s="41">
        <v>17.5</v>
      </c>
      <c r="G38" s="41">
        <v>17.6</v>
      </c>
      <c r="H38" s="41">
        <v>17.7</v>
      </c>
      <c r="I38" s="41">
        <v>17.7</v>
      </c>
      <c r="J38" s="41">
        <v>17.7</v>
      </c>
      <c r="K38" s="41">
        <v>17.7</v>
      </c>
      <c r="L38" s="41">
        <v>17.7</v>
      </c>
      <c r="M38" s="41">
        <v>17.8</v>
      </c>
      <c r="N38" s="42">
        <v>17.6</v>
      </c>
      <c r="O38" s="50">
        <f t="shared" si="0"/>
        <v>17.591666666666665</v>
      </c>
      <c r="R38" s="53">
        <f t="shared" si="2"/>
        <v>0.02298850574712656</v>
      </c>
      <c r="S38" s="53">
        <f t="shared" si="2"/>
        <v>0.017341040462427786</v>
      </c>
      <c r="T38" s="52">
        <f t="shared" si="1"/>
        <v>13.933846518237804</v>
      </c>
    </row>
    <row r="39" spans="1:20" ht="12.75">
      <c r="A39" s="49">
        <v>1945</v>
      </c>
      <c r="B39" s="41">
        <v>17.8</v>
      </c>
      <c r="C39" s="41">
        <v>17.8</v>
      </c>
      <c r="D39" s="41">
        <v>17.8</v>
      </c>
      <c r="E39" s="41">
        <v>17.8</v>
      </c>
      <c r="F39" s="41">
        <v>17.9</v>
      </c>
      <c r="G39" s="41">
        <v>18.1</v>
      </c>
      <c r="H39" s="41">
        <v>18.1</v>
      </c>
      <c r="I39" s="41">
        <v>18.1</v>
      </c>
      <c r="J39" s="41">
        <v>18.1</v>
      </c>
      <c r="K39" s="41">
        <v>18.1</v>
      </c>
      <c r="L39" s="41">
        <v>18.1</v>
      </c>
      <c r="M39" s="41">
        <v>18.2</v>
      </c>
      <c r="N39" s="42">
        <v>18</v>
      </c>
      <c r="O39" s="50">
        <f t="shared" si="0"/>
        <v>17.991666666666664</v>
      </c>
      <c r="R39" s="53">
        <f t="shared" si="2"/>
        <v>0.02247191011235947</v>
      </c>
      <c r="S39" s="53">
        <f t="shared" si="2"/>
        <v>0.022727272727272645</v>
      </c>
      <c r="T39" s="52">
        <f t="shared" si="1"/>
        <v>13.624062065771193</v>
      </c>
    </row>
    <row r="40" spans="1:20" ht="12.75">
      <c r="A40" s="49">
        <v>1946</v>
      </c>
      <c r="B40" s="41">
        <v>18.2</v>
      </c>
      <c r="C40" s="41">
        <v>18.1</v>
      </c>
      <c r="D40" s="41">
        <v>18.3</v>
      </c>
      <c r="E40" s="41">
        <v>18.4</v>
      </c>
      <c r="F40" s="41">
        <v>18.5</v>
      </c>
      <c r="G40" s="41">
        <v>18.7</v>
      </c>
      <c r="H40" s="41">
        <v>19.8</v>
      </c>
      <c r="I40" s="41">
        <v>20.2</v>
      </c>
      <c r="J40" s="41">
        <v>20.4</v>
      </c>
      <c r="K40" s="41">
        <v>20.8</v>
      </c>
      <c r="L40" s="41">
        <v>21.3</v>
      </c>
      <c r="M40" s="41">
        <v>21.5</v>
      </c>
      <c r="N40" s="42">
        <v>19.5</v>
      </c>
      <c r="O40" s="50">
        <f t="shared" si="0"/>
        <v>19.51666666666667</v>
      </c>
      <c r="R40" s="53">
        <f t="shared" si="2"/>
        <v>0.18131868131868137</v>
      </c>
      <c r="S40" s="53">
        <f t="shared" si="2"/>
        <v>0.08333333333333333</v>
      </c>
      <c r="T40" s="52">
        <f t="shared" si="1"/>
        <v>12.559500426985482</v>
      </c>
    </row>
    <row r="41" spans="1:20" ht="12.75">
      <c r="A41" s="49">
        <v>1947</v>
      </c>
      <c r="B41" s="41">
        <v>21.5</v>
      </c>
      <c r="C41" s="41">
        <v>21.5</v>
      </c>
      <c r="D41" s="41">
        <v>21.9</v>
      </c>
      <c r="E41" s="41">
        <v>21.9</v>
      </c>
      <c r="F41" s="41">
        <v>21.9</v>
      </c>
      <c r="G41" s="41">
        <v>22</v>
      </c>
      <c r="H41" s="41">
        <v>22.2</v>
      </c>
      <c r="I41" s="41">
        <v>22.5</v>
      </c>
      <c r="J41" s="41">
        <v>23</v>
      </c>
      <c r="K41" s="41">
        <v>23</v>
      </c>
      <c r="L41" s="41">
        <v>23.1</v>
      </c>
      <c r="M41" s="41">
        <v>23.4</v>
      </c>
      <c r="N41" s="42">
        <v>22.3</v>
      </c>
      <c r="O41" s="50">
        <f t="shared" si="0"/>
        <v>22.325</v>
      </c>
      <c r="R41" s="53">
        <f t="shared" si="2"/>
        <v>0.08837209302325574</v>
      </c>
      <c r="S41" s="53">
        <f t="shared" si="2"/>
        <v>0.14358974358974363</v>
      </c>
      <c r="T41" s="52">
        <f t="shared" si="1"/>
        <v>10.979600597237775</v>
      </c>
    </row>
    <row r="42" spans="1:20" ht="12.75">
      <c r="A42" s="49">
        <v>1948</v>
      </c>
      <c r="B42" s="41">
        <v>23.7</v>
      </c>
      <c r="C42" s="41">
        <v>23.5</v>
      </c>
      <c r="D42" s="41">
        <v>23.4</v>
      </c>
      <c r="E42" s="41">
        <v>23.8</v>
      </c>
      <c r="F42" s="41">
        <v>23.9</v>
      </c>
      <c r="G42" s="41">
        <v>24.1</v>
      </c>
      <c r="H42" s="41">
        <v>24.4</v>
      </c>
      <c r="I42" s="41">
        <v>24.5</v>
      </c>
      <c r="J42" s="41">
        <v>24.5</v>
      </c>
      <c r="K42" s="41">
        <v>24.4</v>
      </c>
      <c r="L42" s="41">
        <v>24.2</v>
      </c>
      <c r="M42" s="41">
        <v>24.1</v>
      </c>
      <c r="N42" s="42">
        <v>24.1</v>
      </c>
      <c r="O42" s="50">
        <f t="shared" si="0"/>
        <v>24.041666666666668</v>
      </c>
      <c r="R42" s="53">
        <f t="shared" si="2"/>
        <v>0.029914529914530037</v>
      </c>
      <c r="S42" s="53">
        <f t="shared" si="2"/>
        <v>0.08071748878923769</v>
      </c>
      <c r="T42" s="52">
        <f t="shared" si="1"/>
        <v>10.195615251299827</v>
      </c>
    </row>
    <row r="43" spans="1:20" ht="12.75">
      <c r="A43" s="49">
        <v>1949</v>
      </c>
      <c r="B43" s="41">
        <v>24</v>
      </c>
      <c r="C43" s="41">
        <v>23.8</v>
      </c>
      <c r="D43" s="41">
        <v>23.8</v>
      </c>
      <c r="E43" s="41">
        <v>23.9</v>
      </c>
      <c r="F43" s="41">
        <v>23.8</v>
      </c>
      <c r="G43" s="41">
        <v>23.9</v>
      </c>
      <c r="H43" s="41">
        <v>23.7</v>
      </c>
      <c r="I43" s="41">
        <v>23.8</v>
      </c>
      <c r="J43" s="41">
        <v>23.9</v>
      </c>
      <c r="K43" s="41">
        <v>23.7</v>
      </c>
      <c r="L43" s="41">
        <v>23.8</v>
      </c>
      <c r="M43" s="41">
        <v>23.6</v>
      </c>
      <c r="N43" s="42">
        <v>23.8</v>
      </c>
      <c r="O43" s="50">
        <f t="shared" si="0"/>
        <v>23.808333333333334</v>
      </c>
      <c r="R43" s="53">
        <f t="shared" si="2"/>
        <v>-0.02074688796680498</v>
      </c>
      <c r="S43" s="53">
        <f t="shared" si="2"/>
        <v>-0.012448132780083016</v>
      </c>
      <c r="T43" s="52">
        <f t="shared" si="1"/>
        <v>10.295537276863843</v>
      </c>
    </row>
    <row r="44" spans="1:20" ht="12.75">
      <c r="A44" s="49">
        <v>1950</v>
      </c>
      <c r="B44" s="41">
        <v>23.5</v>
      </c>
      <c r="C44" s="41">
        <v>23.5</v>
      </c>
      <c r="D44" s="41">
        <v>23.6</v>
      </c>
      <c r="E44" s="41">
        <v>23.6</v>
      </c>
      <c r="F44" s="41">
        <v>23.7</v>
      </c>
      <c r="G44" s="41">
        <v>23.8</v>
      </c>
      <c r="H44" s="41">
        <v>24.1</v>
      </c>
      <c r="I44" s="41">
        <v>24.3</v>
      </c>
      <c r="J44" s="41">
        <v>24.4</v>
      </c>
      <c r="K44" s="41">
        <v>24.6</v>
      </c>
      <c r="L44" s="41">
        <v>24.7</v>
      </c>
      <c r="M44" s="41">
        <v>25</v>
      </c>
      <c r="N44" s="42">
        <v>24.1</v>
      </c>
      <c r="O44" s="50">
        <f t="shared" si="0"/>
        <v>24.066666666666666</v>
      </c>
      <c r="R44" s="53">
        <f t="shared" si="2"/>
        <v>0.059322033898305024</v>
      </c>
      <c r="S44" s="53">
        <f t="shared" si="2"/>
        <v>0.012605042016806753</v>
      </c>
      <c r="T44" s="52">
        <f t="shared" si="1"/>
        <v>10.185024238227147</v>
      </c>
    </row>
    <row r="45" spans="1:20" ht="12.75">
      <c r="A45" s="49">
        <v>1951</v>
      </c>
      <c r="B45" s="41">
        <v>25.4</v>
      </c>
      <c r="C45" s="41">
        <v>25.7</v>
      </c>
      <c r="D45" s="41">
        <v>25.8</v>
      </c>
      <c r="E45" s="41">
        <v>25.8</v>
      </c>
      <c r="F45" s="41">
        <v>25.9</v>
      </c>
      <c r="G45" s="41">
        <v>25.9</v>
      </c>
      <c r="H45" s="41">
        <v>25.9</v>
      </c>
      <c r="I45" s="41">
        <v>25.9</v>
      </c>
      <c r="J45" s="41">
        <v>26.1</v>
      </c>
      <c r="K45" s="41">
        <v>26.2</v>
      </c>
      <c r="L45" s="41">
        <v>26.4</v>
      </c>
      <c r="M45" s="41">
        <v>26.5</v>
      </c>
      <c r="N45" s="42">
        <v>26</v>
      </c>
      <c r="O45" s="50">
        <f t="shared" si="0"/>
        <v>25.958333333333332</v>
      </c>
      <c r="R45" s="53">
        <f t="shared" si="2"/>
        <v>0.06</v>
      </c>
      <c r="S45" s="53">
        <f t="shared" si="2"/>
        <v>0.07883817427385886</v>
      </c>
      <c r="T45" s="52">
        <f t="shared" si="1"/>
        <v>9.442808988764046</v>
      </c>
    </row>
    <row r="46" spans="1:20" ht="12.75">
      <c r="A46" s="49">
        <v>1952</v>
      </c>
      <c r="B46" s="41">
        <v>26.5</v>
      </c>
      <c r="C46" s="41">
        <v>26.3</v>
      </c>
      <c r="D46" s="41">
        <v>26.3</v>
      </c>
      <c r="E46" s="41">
        <v>26.4</v>
      </c>
      <c r="F46" s="41">
        <v>26.4</v>
      </c>
      <c r="G46" s="41">
        <v>26.5</v>
      </c>
      <c r="H46" s="41">
        <v>26.7</v>
      </c>
      <c r="I46" s="41">
        <v>26.7</v>
      </c>
      <c r="J46" s="41">
        <v>26.7</v>
      </c>
      <c r="K46" s="41">
        <v>26.7</v>
      </c>
      <c r="L46" s="41">
        <v>26.7</v>
      </c>
      <c r="M46" s="41">
        <v>26.7</v>
      </c>
      <c r="N46" s="42">
        <v>26.5</v>
      </c>
      <c r="O46" s="50">
        <f t="shared" si="0"/>
        <v>26.549999999999997</v>
      </c>
      <c r="R46" s="53">
        <f t="shared" si="2"/>
        <v>0.007547169811320728</v>
      </c>
      <c r="S46" s="53">
        <f t="shared" si="2"/>
        <v>0.019230769230769232</v>
      </c>
      <c r="T46" s="52">
        <f t="shared" si="1"/>
        <v>9.232376020087885</v>
      </c>
    </row>
    <row r="47" spans="1:20" ht="12.75">
      <c r="A47" s="49">
        <v>1953</v>
      </c>
      <c r="B47" s="41">
        <v>26.6</v>
      </c>
      <c r="C47" s="41">
        <v>26.5</v>
      </c>
      <c r="D47" s="41">
        <v>26.6</v>
      </c>
      <c r="E47" s="41">
        <v>26.6</v>
      </c>
      <c r="F47" s="41">
        <v>26.7</v>
      </c>
      <c r="G47" s="41">
        <v>26.8</v>
      </c>
      <c r="H47" s="41">
        <v>26.8</v>
      </c>
      <c r="I47" s="41">
        <v>26.9</v>
      </c>
      <c r="J47" s="41">
        <v>26.9</v>
      </c>
      <c r="K47" s="41">
        <v>27</v>
      </c>
      <c r="L47" s="41">
        <v>26.9</v>
      </c>
      <c r="M47" s="41">
        <v>26.9</v>
      </c>
      <c r="N47" s="42">
        <v>26.7</v>
      </c>
      <c r="O47" s="50">
        <f t="shared" si="0"/>
        <v>26.766666666666666</v>
      </c>
      <c r="R47" s="53">
        <f t="shared" si="2"/>
        <v>0.007490636704119823</v>
      </c>
      <c r="S47" s="53">
        <f t="shared" si="2"/>
        <v>0.007547169811320728</v>
      </c>
      <c r="T47" s="52">
        <f t="shared" si="1"/>
        <v>9.157643212951433</v>
      </c>
    </row>
    <row r="48" spans="1:20" ht="12.75">
      <c r="A48" s="49">
        <v>1954</v>
      </c>
      <c r="B48" s="41">
        <v>26.9</v>
      </c>
      <c r="C48" s="41">
        <v>26.9</v>
      </c>
      <c r="D48" s="41">
        <v>26.9</v>
      </c>
      <c r="E48" s="41">
        <v>26.8</v>
      </c>
      <c r="F48" s="41">
        <v>26.9</v>
      </c>
      <c r="G48" s="41">
        <v>26.9</v>
      </c>
      <c r="H48" s="41">
        <v>26.9</v>
      </c>
      <c r="I48" s="41">
        <v>26.9</v>
      </c>
      <c r="J48" s="41">
        <v>26.8</v>
      </c>
      <c r="K48" s="41">
        <v>26.8</v>
      </c>
      <c r="L48" s="41">
        <v>26.8</v>
      </c>
      <c r="M48" s="41">
        <v>26.7</v>
      </c>
      <c r="N48" s="42">
        <v>26.9</v>
      </c>
      <c r="O48" s="50">
        <f t="shared" si="0"/>
        <v>26.849999999999998</v>
      </c>
      <c r="R48" s="53">
        <f t="shared" si="2"/>
        <v>-0.007434944237918189</v>
      </c>
      <c r="S48" s="53">
        <f t="shared" si="2"/>
        <v>0.007490636704119823</v>
      </c>
      <c r="T48" s="52">
        <f t="shared" si="1"/>
        <v>9.129220980757294</v>
      </c>
    </row>
    <row r="49" spans="1:20" ht="12.75">
      <c r="A49" s="49">
        <v>1955</v>
      </c>
      <c r="B49" s="41">
        <v>26.7</v>
      </c>
      <c r="C49" s="41">
        <v>26.7</v>
      </c>
      <c r="D49" s="41">
        <v>26.7</v>
      </c>
      <c r="E49" s="41">
        <v>26.7</v>
      </c>
      <c r="F49" s="41">
        <v>26.7</v>
      </c>
      <c r="G49" s="41">
        <v>26.7</v>
      </c>
      <c r="H49" s="41">
        <v>26.8</v>
      </c>
      <c r="I49" s="41">
        <v>26.8</v>
      </c>
      <c r="J49" s="41">
        <v>26.9</v>
      </c>
      <c r="K49" s="41">
        <v>26.9</v>
      </c>
      <c r="L49" s="41">
        <v>26.9</v>
      </c>
      <c r="M49" s="41">
        <v>26.8</v>
      </c>
      <c r="N49" s="42">
        <v>26.8</v>
      </c>
      <c r="O49" s="50">
        <f t="shared" si="0"/>
        <v>26.775000000000002</v>
      </c>
      <c r="R49" s="53">
        <f t="shared" si="2"/>
        <v>0.0037453183520599785</v>
      </c>
      <c r="S49" s="53">
        <f t="shared" si="2"/>
        <v>-0.0037174721189590287</v>
      </c>
      <c r="T49" s="52">
        <f t="shared" si="1"/>
        <v>9.15479302832244</v>
      </c>
    </row>
    <row r="50" spans="1:20" ht="12.75">
      <c r="A50" s="49">
        <v>1956</v>
      </c>
      <c r="B50" s="41">
        <v>26.8</v>
      </c>
      <c r="C50" s="41">
        <v>26.8</v>
      </c>
      <c r="D50" s="41">
        <v>26.8</v>
      </c>
      <c r="E50" s="41">
        <v>26.9</v>
      </c>
      <c r="F50" s="41">
        <v>27</v>
      </c>
      <c r="G50" s="41">
        <v>27.2</v>
      </c>
      <c r="H50" s="41">
        <v>27.4</v>
      </c>
      <c r="I50" s="41">
        <v>27.3</v>
      </c>
      <c r="J50" s="41">
        <v>27.4</v>
      </c>
      <c r="K50" s="41">
        <v>27.5</v>
      </c>
      <c r="L50" s="41">
        <v>27.5</v>
      </c>
      <c r="M50" s="41">
        <v>27.6</v>
      </c>
      <c r="N50" s="42">
        <v>27.2</v>
      </c>
      <c r="O50" s="50">
        <f t="shared" si="0"/>
        <v>27.183333333333337</v>
      </c>
      <c r="R50" s="53">
        <f t="shared" si="2"/>
        <v>0.029850746268656744</v>
      </c>
      <c r="S50" s="53">
        <f t="shared" si="2"/>
        <v>0.014925373134328304</v>
      </c>
      <c r="T50" s="52">
        <f t="shared" si="1"/>
        <v>9.017274678111587</v>
      </c>
    </row>
    <row r="51" spans="1:20" ht="12.75">
      <c r="A51" s="49">
        <v>1957</v>
      </c>
      <c r="B51" s="41">
        <v>27.6</v>
      </c>
      <c r="C51" s="41">
        <v>27.7</v>
      </c>
      <c r="D51" s="41">
        <v>27.8</v>
      </c>
      <c r="E51" s="41">
        <v>27.9</v>
      </c>
      <c r="F51" s="41">
        <v>28</v>
      </c>
      <c r="G51" s="41">
        <v>28.1</v>
      </c>
      <c r="H51" s="41">
        <v>28.3</v>
      </c>
      <c r="I51" s="41">
        <v>28.3</v>
      </c>
      <c r="J51" s="41">
        <v>28.3</v>
      </c>
      <c r="K51" s="41">
        <v>28.3</v>
      </c>
      <c r="L51" s="41">
        <v>28.4</v>
      </c>
      <c r="M51" s="41">
        <v>28.4</v>
      </c>
      <c r="N51" s="42">
        <v>28.1</v>
      </c>
      <c r="O51" s="50">
        <f t="shared" si="0"/>
        <v>28.091666666666665</v>
      </c>
      <c r="R51" s="53">
        <f t="shared" si="2"/>
        <v>0.028985507246376708</v>
      </c>
      <c r="S51" s="53">
        <f t="shared" si="2"/>
        <v>0.033088235294117724</v>
      </c>
      <c r="T51" s="52">
        <f t="shared" si="1"/>
        <v>8.725704538712549</v>
      </c>
    </row>
    <row r="52" spans="1:20" ht="12.75">
      <c r="A52" s="49">
        <v>1958</v>
      </c>
      <c r="B52" s="41">
        <v>28.6</v>
      </c>
      <c r="C52" s="41">
        <v>28.6</v>
      </c>
      <c r="D52" s="41">
        <v>28.8</v>
      </c>
      <c r="E52" s="41">
        <v>28.9</v>
      </c>
      <c r="F52" s="41">
        <v>28.9</v>
      </c>
      <c r="G52" s="41">
        <v>28.9</v>
      </c>
      <c r="H52" s="41">
        <v>29</v>
      </c>
      <c r="I52" s="41">
        <v>28.9</v>
      </c>
      <c r="J52" s="41">
        <v>28.9</v>
      </c>
      <c r="K52" s="41">
        <v>28.9</v>
      </c>
      <c r="L52" s="41">
        <v>29</v>
      </c>
      <c r="M52" s="41">
        <v>28.9</v>
      </c>
      <c r="N52" s="42">
        <v>28.9</v>
      </c>
      <c r="O52" s="50">
        <f t="shared" si="0"/>
        <v>28.85833333333333</v>
      </c>
      <c r="R52" s="53">
        <f t="shared" si="2"/>
        <v>0.017605633802816902</v>
      </c>
      <c r="S52" s="53">
        <f t="shared" si="2"/>
        <v>0.028469750889679613</v>
      </c>
      <c r="T52" s="52">
        <f t="shared" si="1"/>
        <v>8.493892578689</v>
      </c>
    </row>
    <row r="53" spans="1:20" ht="12.75">
      <c r="A53" s="49">
        <v>1959</v>
      </c>
      <c r="B53" s="41">
        <v>29</v>
      </c>
      <c r="C53" s="41">
        <v>28.9</v>
      </c>
      <c r="D53" s="41">
        <v>28.9</v>
      </c>
      <c r="E53" s="41">
        <v>29</v>
      </c>
      <c r="F53" s="41">
        <v>29</v>
      </c>
      <c r="G53" s="41">
        <v>29.1</v>
      </c>
      <c r="H53" s="41">
        <v>29.2</v>
      </c>
      <c r="I53" s="41">
        <v>29.2</v>
      </c>
      <c r="J53" s="41">
        <v>29.3</v>
      </c>
      <c r="K53" s="41">
        <v>29.4</v>
      </c>
      <c r="L53" s="41">
        <v>29.4</v>
      </c>
      <c r="M53" s="41">
        <v>29.4</v>
      </c>
      <c r="N53" s="42">
        <v>29.1</v>
      </c>
      <c r="O53" s="50">
        <f t="shared" si="0"/>
        <v>29.14999999999999</v>
      </c>
      <c r="R53" s="53">
        <f t="shared" si="2"/>
        <v>0.01730103806228374</v>
      </c>
      <c r="S53" s="53">
        <f t="shared" si="2"/>
        <v>0.006920415224913594</v>
      </c>
      <c r="T53" s="52">
        <f t="shared" si="1"/>
        <v>8.408905088622072</v>
      </c>
    </row>
    <row r="54" spans="1:20" ht="12.75">
      <c r="A54" s="49">
        <v>1960</v>
      </c>
      <c r="B54" s="41">
        <v>29.3</v>
      </c>
      <c r="C54" s="41">
        <v>29.4</v>
      </c>
      <c r="D54" s="41">
        <v>29.4</v>
      </c>
      <c r="E54" s="41">
        <v>29.5</v>
      </c>
      <c r="F54" s="41">
        <v>29.5</v>
      </c>
      <c r="G54" s="41">
        <v>29.6</v>
      </c>
      <c r="H54" s="41">
        <v>29.6</v>
      </c>
      <c r="I54" s="41">
        <v>29.6</v>
      </c>
      <c r="J54" s="41">
        <v>29.6</v>
      </c>
      <c r="K54" s="41">
        <v>29.8</v>
      </c>
      <c r="L54" s="41">
        <v>29.8</v>
      </c>
      <c r="M54" s="41">
        <v>29.8</v>
      </c>
      <c r="N54" s="42">
        <v>29.6</v>
      </c>
      <c r="O54" s="50">
        <f t="shared" si="0"/>
        <v>29.575000000000003</v>
      </c>
      <c r="R54" s="53">
        <f t="shared" si="2"/>
        <v>0.01360544217687082</v>
      </c>
      <c r="S54" s="53">
        <f t="shared" si="2"/>
        <v>0.017182130584192438</v>
      </c>
      <c r="T54" s="52">
        <f t="shared" si="1"/>
        <v>8.288067061143984</v>
      </c>
    </row>
    <row r="55" spans="1:20" ht="12.75">
      <c r="A55" s="49">
        <v>1961</v>
      </c>
      <c r="B55" s="41">
        <v>29.8</v>
      </c>
      <c r="C55" s="41">
        <v>29.8</v>
      </c>
      <c r="D55" s="41">
        <v>29.8</v>
      </c>
      <c r="E55" s="41">
        <v>29.8</v>
      </c>
      <c r="F55" s="41">
        <v>29.8</v>
      </c>
      <c r="G55" s="41">
        <v>29.8</v>
      </c>
      <c r="H55" s="41">
        <v>30</v>
      </c>
      <c r="I55" s="41">
        <v>29.9</v>
      </c>
      <c r="J55" s="41">
        <v>30</v>
      </c>
      <c r="K55" s="41">
        <v>30</v>
      </c>
      <c r="L55" s="41">
        <v>30</v>
      </c>
      <c r="M55" s="41">
        <v>30</v>
      </c>
      <c r="N55" s="42">
        <v>29.9</v>
      </c>
      <c r="O55" s="50">
        <f t="shared" si="0"/>
        <v>29.89166666666667</v>
      </c>
      <c r="R55" s="53">
        <f t="shared" si="2"/>
        <v>0.00671140939597313</v>
      </c>
      <c r="S55" s="53">
        <f t="shared" si="2"/>
        <v>0.010135135135135039</v>
      </c>
      <c r="T55" s="52">
        <f t="shared" si="1"/>
        <v>8.200264845274603</v>
      </c>
    </row>
    <row r="56" spans="1:20" ht="12.75">
      <c r="A56" s="49">
        <v>1962</v>
      </c>
      <c r="B56" s="41">
        <v>30</v>
      </c>
      <c r="C56" s="41">
        <v>30.1</v>
      </c>
      <c r="D56" s="41">
        <v>30.1</v>
      </c>
      <c r="E56" s="41">
        <v>30.2</v>
      </c>
      <c r="F56" s="41">
        <v>30.2</v>
      </c>
      <c r="G56" s="41">
        <v>30.2</v>
      </c>
      <c r="H56" s="41">
        <v>30.3</v>
      </c>
      <c r="I56" s="41">
        <v>30.3</v>
      </c>
      <c r="J56" s="41">
        <v>30.4</v>
      </c>
      <c r="K56" s="41">
        <v>30.4</v>
      </c>
      <c r="L56" s="41">
        <v>30.4</v>
      </c>
      <c r="M56" s="41">
        <v>30.4</v>
      </c>
      <c r="N56" s="42">
        <v>30.2</v>
      </c>
      <c r="O56" s="50">
        <f t="shared" si="0"/>
        <v>30.249999999999996</v>
      </c>
      <c r="R56" s="53">
        <f t="shared" si="2"/>
        <v>0.013333333333333286</v>
      </c>
      <c r="S56" s="53">
        <f t="shared" si="2"/>
        <v>0.010033444816053536</v>
      </c>
      <c r="T56" s="52">
        <f t="shared" si="1"/>
        <v>8.103126721763086</v>
      </c>
    </row>
    <row r="57" spans="1:20" ht="12.75">
      <c r="A57" s="49">
        <v>1963</v>
      </c>
      <c r="B57" s="41">
        <v>30.4</v>
      </c>
      <c r="C57" s="41">
        <v>30.4</v>
      </c>
      <c r="D57" s="41">
        <v>30.5</v>
      </c>
      <c r="E57" s="41">
        <v>30.5</v>
      </c>
      <c r="F57" s="41">
        <v>30.5</v>
      </c>
      <c r="G57" s="41">
        <v>30.6</v>
      </c>
      <c r="H57" s="41">
        <v>30.7</v>
      </c>
      <c r="I57" s="41">
        <v>30.7</v>
      </c>
      <c r="J57" s="41">
        <v>30.7</v>
      </c>
      <c r="K57" s="41">
        <v>30.8</v>
      </c>
      <c r="L57" s="41">
        <v>30.8</v>
      </c>
      <c r="M57" s="41">
        <v>30.9</v>
      </c>
      <c r="N57" s="42">
        <v>30.6</v>
      </c>
      <c r="O57" s="50">
        <f t="shared" si="0"/>
        <v>30.625</v>
      </c>
      <c r="R57" s="53">
        <f t="shared" si="2"/>
        <v>0.01644736842105263</v>
      </c>
      <c r="S57" s="53">
        <f t="shared" si="2"/>
        <v>0.013245033112582853</v>
      </c>
      <c r="T57" s="52">
        <f t="shared" si="1"/>
        <v>8.003904761904762</v>
      </c>
    </row>
    <row r="58" spans="1:20" ht="12.75">
      <c r="A58" s="49">
        <v>1964</v>
      </c>
      <c r="B58" s="41">
        <v>30.9</v>
      </c>
      <c r="C58" s="41">
        <v>30.9</v>
      </c>
      <c r="D58" s="41">
        <v>30.9</v>
      </c>
      <c r="E58" s="41">
        <v>30.9</v>
      </c>
      <c r="F58" s="41">
        <v>30.9</v>
      </c>
      <c r="G58" s="41">
        <v>31</v>
      </c>
      <c r="H58" s="41">
        <v>31.1</v>
      </c>
      <c r="I58" s="41">
        <v>31</v>
      </c>
      <c r="J58" s="41">
        <v>31.1</v>
      </c>
      <c r="K58" s="41">
        <v>31.1</v>
      </c>
      <c r="L58" s="41">
        <v>31.2</v>
      </c>
      <c r="M58" s="41">
        <v>31.2</v>
      </c>
      <c r="N58" s="42">
        <v>31</v>
      </c>
      <c r="O58" s="50">
        <f t="shared" si="0"/>
        <v>31.016666666666666</v>
      </c>
      <c r="R58" s="53">
        <f t="shared" si="2"/>
        <v>0.009708737864077693</v>
      </c>
      <c r="S58" s="53">
        <f t="shared" si="2"/>
        <v>0.013071895424836555</v>
      </c>
      <c r="T58" s="52">
        <f t="shared" si="1"/>
        <v>7.902834497581946</v>
      </c>
    </row>
    <row r="59" spans="1:20" ht="12.75">
      <c r="A59" s="49">
        <v>1965</v>
      </c>
      <c r="B59" s="41">
        <v>31.2</v>
      </c>
      <c r="C59" s="41">
        <v>31.2</v>
      </c>
      <c r="D59" s="41">
        <v>31.3</v>
      </c>
      <c r="E59" s="41">
        <v>31.4</v>
      </c>
      <c r="F59" s="41">
        <v>31.4</v>
      </c>
      <c r="G59" s="41">
        <v>31.6</v>
      </c>
      <c r="H59" s="41">
        <v>31.6</v>
      </c>
      <c r="I59" s="41">
        <v>31.6</v>
      </c>
      <c r="J59" s="41">
        <v>31.6</v>
      </c>
      <c r="K59" s="41">
        <v>31.7</v>
      </c>
      <c r="L59" s="41">
        <v>31.7</v>
      </c>
      <c r="M59" s="41">
        <v>31.8</v>
      </c>
      <c r="N59" s="42">
        <v>31.5</v>
      </c>
      <c r="O59" s="50">
        <f t="shared" si="0"/>
        <v>31.50833333333333</v>
      </c>
      <c r="R59" s="53">
        <f t="shared" si="2"/>
        <v>0.019230769230769277</v>
      </c>
      <c r="S59" s="53">
        <f t="shared" si="2"/>
        <v>0.016129032258064516</v>
      </c>
      <c r="T59" s="52">
        <f t="shared" si="1"/>
        <v>7.779516001057923</v>
      </c>
    </row>
    <row r="60" spans="1:20" ht="12.75">
      <c r="A60" s="49">
        <v>1966</v>
      </c>
      <c r="B60" s="41">
        <v>31.8</v>
      </c>
      <c r="C60" s="41">
        <v>32</v>
      </c>
      <c r="D60" s="41">
        <v>32.1</v>
      </c>
      <c r="E60" s="41">
        <v>32.3</v>
      </c>
      <c r="F60" s="41">
        <v>32.3</v>
      </c>
      <c r="G60" s="41">
        <v>32.4</v>
      </c>
      <c r="H60" s="41">
        <v>32.5</v>
      </c>
      <c r="I60" s="41">
        <v>32.7</v>
      </c>
      <c r="J60" s="41">
        <v>32.7</v>
      </c>
      <c r="K60" s="41">
        <v>32.9</v>
      </c>
      <c r="L60" s="41">
        <v>32.9</v>
      </c>
      <c r="M60" s="41">
        <v>32.9</v>
      </c>
      <c r="N60" s="42">
        <v>32.4</v>
      </c>
      <c r="O60" s="50">
        <f t="shared" si="0"/>
        <v>32.45833333333333</v>
      </c>
      <c r="R60" s="53">
        <f t="shared" si="2"/>
        <v>0.03459119496855339</v>
      </c>
      <c r="S60" s="53">
        <f t="shared" si="2"/>
        <v>0.028571428571428525</v>
      </c>
      <c r="T60" s="52">
        <f t="shared" si="1"/>
        <v>7.551822849807447</v>
      </c>
    </row>
    <row r="61" spans="1:20" ht="12.75">
      <c r="A61" s="49">
        <v>1967</v>
      </c>
      <c r="B61" s="41">
        <v>32.9</v>
      </c>
      <c r="C61" s="41">
        <v>32.9</v>
      </c>
      <c r="D61" s="41">
        <v>33</v>
      </c>
      <c r="E61" s="41">
        <v>33.1</v>
      </c>
      <c r="F61" s="41">
        <v>33.2</v>
      </c>
      <c r="G61" s="41">
        <v>33.3</v>
      </c>
      <c r="H61" s="41">
        <v>33.4</v>
      </c>
      <c r="I61" s="41">
        <v>33.5</v>
      </c>
      <c r="J61" s="41">
        <v>33.6</v>
      </c>
      <c r="K61" s="41">
        <v>33.7</v>
      </c>
      <c r="L61" s="41">
        <v>33.8</v>
      </c>
      <c r="M61" s="41">
        <v>33.9</v>
      </c>
      <c r="N61" s="42">
        <v>33.4</v>
      </c>
      <c r="O61" s="50">
        <f t="shared" si="0"/>
        <v>33.35833333333334</v>
      </c>
      <c r="R61" s="53">
        <f t="shared" si="2"/>
        <v>0.030395136778115502</v>
      </c>
      <c r="S61" s="53">
        <f t="shared" si="2"/>
        <v>0.0308641975308642</v>
      </c>
      <c r="T61" s="52">
        <f t="shared" si="1"/>
        <v>7.348076442667997</v>
      </c>
    </row>
    <row r="62" spans="1:20" ht="12.75">
      <c r="A62" s="49">
        <v>1968</v>
      </c>
      <c r="B62" s="41">
        <v>34.1</v>
      </c>
      <c r="C62" s="41">
        <v>34.2</v>
      </c>
      <c r="D62" s="41">
        <v>34.3</v>
      </c>
      <c r="E62" s="41">
        <v>34.4</v>
      </c>
      <c r="F62" s="41">
        <v>34.5</v>
      </c>
      <c r="G62" s="41">
        <v>34.7</v>
      </c>
      <c r="H62" s="41">
        <v>34.9</v>
      </c>
      <c r="I62" s="41">
        <v>35</v>
      </c>
      <c r="J62" s="41">
        <v>35.1</v>
      </c>
      <c r="K62" s="41">
        <v>35.3</v>
      </c>
      <c r="L62" s="41">
        <v>35.4</v>
      </c>
      <c r="M62" s="41">
        <v>35.5</v>
      </c>
      <c r="N62" s="42">
        <v>34.8</v>
      </c>
      <c r="O62" s="50">
        <f t="shared" si="0"/>
        <v>34.78333333333334</v>
      </c>
      <c r="R62" s="53">
        <f t="shared" si="2"/>
        <v>0.04719764011799414</v>
      </c>
      <c r="S62" s="53">
        <f t="shared" si="2"/>
        <v>0.04191616766467062</v>
      </c>
      <c r="T62" s="52">
        <f t="shared" si="1"/>
        <v>7.047041207474844</v>
      </c>
    </row>
    <row r="63" spans="1:20" ht="12.75">
      <c r="A63" s="49">
        <v>1969</v>
      </c>
      <c r="B63" s="41">
        <v>35.6</v>
      </c>
      <c r="C63" s="41">
        <v>35.8</v>
      </c>
      <c r="D63" s="41">
        <v>36.1</v>
      </c>
      <c r="E63" s="41">
        <v>36.3</v>
      </c>
      <c r="F63" s="41">
        <v>36.4</v>
      </c>
      <c r="G63" s="41">
        <v>36.6</v>
      </c>
      <c r="H63" s="41">
        <v>36.8</v>
      </c>
      <c r="I63" s="41">
        <v>37</v>
      </c>
      <c r="J63" s="41">
        <v>37.1</v>
      </c>
      <c r="K63" s="41">
        <v>37.3</v>
      </c>
      <c r="L63" s="41">
        <v>37.5</v>
      </c>
      <c r="M63" s="41">
        <v>37.7</v>
      </c>
      <c r="N63" s="42">
        <v>36.7</v>
      </c>
      <c r="O63" s="50">
        <f t="shared" si="0"/>
        <v>36.68333333333334</v>
      </c>
      <c r="R63" s="53">
        <f t="shared" si="2"/>
        <v>0.06197183098591557</v>
      </c>
      <c r="S63" s="53">
        <f t="shared" si="2"/>
        <v>0.05459770114942546</v>
      </c>
      <c r="T63" s="52">
        <f t="shared" si="1"/>
        <v>6.682042253521126</v>
      </c>
    </row>
    <row r="64" spans="1:20" ht="12.75">
      <c r="A64" s="49">
        <v>1970</v>
      </c>
      <c r="B64" s="41">
        <v>37.8</v>
      </c>
      <c r="C64" s="41">
        <v>38</v>
      </c>
      <c r="D64" s="41">
        <v>38.2</v>
      </c>
      <c r="E64" s="41">
        <v>38.5</v>
      </c>
      <c r="F64" s="41">
        <v>38.6</v>
      </c>
      <c r="G64" s="41">
        <v>38.8</v>
      </c>
      <c r="H64" s="41">
        <v>39</v>
      </c>
      <c r="I64" s="41">
        <v>39</v>
      </c>
      <c r="J64" s="41">
        <v>39.2</v>
      </c>
      <c r="K64" s="41">
        <v>39.4</v>
      </c>
      <c r="L64" s="41">
        <v>39.6</v>
      </c>
      <c r="M64" s="41">
        <v>39.8</v>
      </c>
      <c r="N64" s="42">
        <v>38.8</v>
      </c>
      <c r="O64" s="50">
        <f t="shared" si="0"/>
        <v>38.824999999999996</v>
      </c>
      <c r="R64" s="53">
        <f t="shared" si="2"/>
        <v>0.05570291777188313</v>
      </c>
      <c r="S64" s="53">
        <f t="shared" si="2"/>
        <v>0.057220708446866324</v>
      </c>
      <c r="T64" s="52">
        <f t="shared" si="1"/>
        <v>6.31344709165057</v>
      </c>
    </row>
    <row r="65" spans="1:20" ht="12.75">
      <c r="A65" s="49">
        <v>1971</v>
      </c>
      <c r="B65" s="41">
        <v>39.8</v>
      </c>
      <c r="C65" s="41">
        <v>39.9</v>
      </c>
      <c r="D65" s="41">
        <v>40</v>
      </c>
      <c r="E65" s="41">
        <v>40.1</v>
      </c>
      <c r="F65" s="41">
        <v>40.3</v>
      </c>
      <c r="G65" s="41">
        <v>40.6</v>
      </c>
      <c r="H65" s="41">
        <v>40.7</v>
      </c>
      <c r="I65" s="41">
        <v>40.8</v>
      </c>
      <c r="J65" s="41">
        <v>40.8</v>
      </c>
      <c r="K65" s="41">
        <v>40.9</v>
      </c>
      <c r="L65" s="41">
        <v>40.9</v>
      </c>
      <c r="M65" s="41">
        <v>41.1</v>
      </c>
      <c r="N65" s="42">
        <v>40.5</v>
      </c>
      <c r="O65" s="50">
        <f t="shared" si="0"/>
        <v>40.49166666666667</v>
      </c>
      <c r="R65" s="53">
        <f t="shared" si="2"/>
        <v>0.03266331658291468</v>
      </c>
      <c r="S65" s="53">
        <f t="shared" si="2"/>
        <v>0.043814432989690795</v>
      </c>
      <c r="T65" s="52">
        <f t="shared" si="1"/>
        <v>6.053580983741511</v>
      </c>
    </row>
    <row r="66" spans="1:20" ht="12.75">
      <c r="A66" s="49">
        <v>1972</v>
      </c>
      <c r="B66" s="41">
        <v>41.1</v>
      </c>
      <c r="C66" s="41">
        <v>41.3</v>
      </c>
      <c r="D66" s="41">
        <v>41.4</v>
      </c>
      <c r="E66" s="41">
        <v>41.5</v>
      </c>
      <c r="F66" s="41">
        <v>41.6</v>
      </c>
      <c r="G66" s="41">
        <v>41.7</v>
      </c>
      <c r="H66" s="41">
        <v>41.9</v>
      </c>
      <c r="I66" s="41">
        <v>42</v>
      </c>
      <c r="J66" s="41">
        <v>42.1</v>
      </c>
      <c r="K66" s="41">
        <v>42.3</v>
      </c>
      <c r="L66" s="41">
        <v>42.4</v>
      </c>
      <c r="M66" s="41">
        <v>42.5</v>
      </c>
      <c r="N66" s="42">
        <v>41.8</v>
      </c>
      <c r="O66" s="50">
        <f t="shared" si="0"/>
        <v>41.81666666666667</v>
      </c>
      <c r="R66" s="53">
        <f t="shared" si="2"/>
        <v>0.03406326034063257</v>
      </c>
      <c r="S66" s="53">
        <f t="shared" si="2"/>
        <v>0.0320987654320987</v>
      </c>
      <c r="T66" s="52">
        <f t="shared" si="1"/>
        <v>5.861767636508569</v>
      </c>
    </row>
    <row r="67" spans="1:20" ht="12.75">
      <c r="A67" s="49">
        <v>1973</v>
      </c>
      <c r="B67" s="41">
        <v>42.6</v>
      </c>
      <c r="C67" s="41">
        <v>42.9</v>
      </c>
      <c r="D67" s="41">
        <v>43.3</v>
      </c>
      <c r="E67" s="41">
        <v>43.6</v>
      </c>
      <c r="F67" s="41">
        <v>43.9</v>
      </c>
      <c r="G67" s="41">
        <v>44.2</v>
      </c>
      <c r="H67" s="41">
        <v>44.3</v>
      </c>
      <c r="I67" s="41">
        <v>45.1</v>
      </c>
      <c r="J67" s="41">
        <v>45.2</v>
      </c>
      <c r="K67" s="41">
        <v>45.6</v>
      </c>
      <c r="L67" s="41">
        <v>45.9</v>
      </c>
      <c r="M67" s="41">
        <v>46.2</v>
      </c>
      <c r="N67" s="42">
        <v>44.4</v>
      </c>
      <c r="O67" s="50">
        <f t="shared" si="0"/>
        <v>44.400000000000006</v>
      </c>
      <c r="R67" s="53">
        <f t="shared" si="2"/>
        <v>0.08705882352941183</v>
      </c>
      <c r="S67" s="53">
        <f t="shared" si="2"/>
        <v>0.06220095693779908</v>
      </c>
      <c r="T67" s="52">
        <f t="shared" si="1"/>
        <v>5.520711336336336</v>
      </c>
    </row>
    <row r="68" spans="1:20" ht="12.75">
      <c r="A68" s="49">
        <v>1974</v>
      </c>
      <c r="B68" s="41">
        <v>46.6</v>
      </c>
      <c r="C68" s="41">
        <v>47.2</v>
      </c>
      <c r="D68" s="41">
        <v>47.8</v>
      </c>
      <c r="E68" s="41">
        <v>48</v>
      </c>
      <c r="F68" s="41">
        <v>48.6</v>
      </c>
      <c r="G68" s="41">
        <v>49</v>
      </c>
      <c r="H68" s="41">
        <v>49.4</v>
      </c>
      <c r="I68" s="41">
        <v>50</v>
      </c>
      <c r="J68" s="41">
        <v>50.6</v>
      </c>
      <c r="K68" s="41">
        <v>51.1</v>
      </c>
      <c r="L68" s="41">
        <v>51.5</v>
      </c>
      <c r="M68" s="41">
        <v>51.9</v>
      </c>
      <c r="N68" s="42">
        <v>49.3</v>
      </c>
      <c r="O68" s="50">
        <f t="shared" si="0"/>
        <v>49.30833333333334</v>
      </c>
      <c r="R68" s="53">
        <f t="shared" si="2"/>
        <v>0.12337662337662328</v>
      </c>
      <c r="S68" s="53">
        <f t="shared" si="2"/>
        <v>0.11036036036036033</v>
      </c>
      <c r="T68" s="52">
        <f t="shared" si="1"/>
        <v>4.971159371303025</v>
      </c>
    </row>
    <row r="69" spans="1:20" ht="12.75">
      <c r="A69" s="49">
        <v>1975</v>
      </c>
      <c r="B69" s="41">
        <v>52.1</v>
      </c>
      <c r="C69" s="41">
        <v>52.5</v>
      </c>
      <c r="D69" s="41">
        <v>52.7</v>
      </c>
      <c r="E69" s="41">
        <v>52.9</v>
      </c>
      <c r="F69" s="41">
        <v>53.2</v>
      </c>
      <c r="G69" s="41">
        <v>53.6</v>
      </c>
      <c r="H69" s="41">
        <v>54.2</v>
      </c>
      <c r="I69" s="41">
        <v>54.3</v>
      </c>
      <c r="J69" s="41">
        <v>54.6</v>
      </c>
      <c r="K69" s="41">
        <v>54.9</v>
      </c>
      <c r="L69" s="41">
        <v>55.3</v>
      </c>
      <c r="M69" s="41">
        <v>55.5</v>
      </c>
      <c r="N69" s="42">
        <v>53.8</v>
      </c>
      <c r="O69" s="50">
        <f t="shared" si="0"/>
        <v>53.81666666666667</v>
      </c>
      <c r="R69" s="53">
        <f t="shared" si="2"/>
        <v>0.06936416184971102</v>
      </c>
      <c r="S69" s="53">
        <f t="shared" si="2"/>
        <v>0.09127789046653144</v>
      </c>
      <c r="T69" s="52">
        <f t="shared" si="1"/>
        <v>4.554715082068752</v>
      </c>
    </row>
    <row r="70" spans="1:20" ht="12.75">
      <c r="A70" s="49">
        <v>1976</v>
      </c>
      <c r="B70" s="41">
        <v>55.6</v>
      </c>
      <c r="C70" s="41">
        <v>55.8</v>
      </c>
      <c r="D70" s="41">
        <v>55.9</v>
      </c>
      <c r="E70" s="41">
        <v>56.1</v>
      </c>
      <c r="F70" s="41">
        <v>56.5</v>
      </c>
      <c r="G70" s="41">
        <v>56.8</v>
      </c>
      <c r="H70" s="41">
        <v>57.1</v>
      </c>
      <c r="I70" s="41">
        <v>57.4</v>
      </c>
      <c r="J70" s="41">
        <v>57.6</v>
      </c>
      <c r="K70" s="41">
        <v>57.9</v>
      </c>
      <c r="L70" s="41">
        <v>58</v>
      </c>
      <c r="M70" s="41">
        <v>58.2</v>
      </c>
      <c r="N70" s="42">
        <v>56.9</v>
      </c>
      <c r="O70" s="50">
        <f t="shared" si="0"/>
        <v>56.90833333333334</v>
      </c>
      <c r="R70" s="53">
        <f t="shared" si="2"/>
        <v>0.0486486486486487</v>
      </c>
      <c r="S70" s="53">
        <f t="shared" si="2"/>
        <v>0.057620817843866204</v>
      </c>
      <c r="T70" s="52">
        <f t="shared" si="1"/>
        <v>4.307270464196807</v>
      </c>
    </row>
    <row r="71" spans="1:20" ht="12.75">
      <c r="A71" s="49">
        <v>1977</v>
      </c>
      <c r="B71" s="41">
        <v>58.5</v>
      </c>
      <c r="C71" s="41">
        <v>59.1</v>
      </c>
      <c r="D71" s="41">
        <v>59.5</v>
      </c>
      <c r="E71" s="41">
        <v>60</v>
      </c>
      <c r="F71" s="41">
        <v>60.3</v>
      </c>
      <c r="G71" s="41">
        <v>60.7</v>
      </c>
      <c r="H71" s="41">
        <v>61</v>
      </c>
      <c r="I71" s="41">
        <v>61.2</v>
      </c>
      <c r="J71" s="41">
        <v>61.4</v>
      </c>
      <c r="K71" s="41">
        <v>61.6</v>
      </c>
      <c r="L71" s="41">
        <v>61.9</v>
      </c>
      <c r="M71" s="41">
        <v>62.1</v>
      </c>
      <c r="N71" s="42">
        <v>60.6</v>
      </c>
      <c r="O71" s="50">
        <f aca="true" t="shared" si="3" ref="O71:O111">AVERAGE(B71:M71)</f>
        <v>60.60833333333333</v>
      </c>
      <c r="R71" s="53">
        <f t="shared" si="2"/>
        <v>0.06701030927835049</v>
      </c>
      <c r="S71" s="53">
        <f t="shared" si="2"/>
        <v>0.06502636203866438</v>
      </c>
      <c r="T71" s="52">
        <f t="shared" si="1"/>
        <v>4.04432146294514</v>
      </c>
    </row>
    <row r="72" spans="1:20" ht="12.75">
      <c r="A72" s="49">
        <v>1978</v>
      </c>
      <c r="B72" s="41">
        <v>62.5</v>
      </c>
      <c r="C72" s="41">
        <v>62.9</v>
      </c>
      <c r="D72" s="41">
        <v>63.4</v>
      </c>
      <c r="E72" s="41">
        <v>63.9</v>
      </c>
      <c r="F72" s="41">
        <v>64.5</v>
      </c>
      <c r="G72" s="41">
        <v>65.2</v>
      </c>
      <c r="H72" s="41">
        <v>65.7</v>
      </c>
      <c r="I72" s="41">
        <v>66</v>
      </c>
      <c r="J72" s="41">
        <v>66.5</v>
      </c>
      <c r="K72" s="41">
        <v>67.1</v>
      </c>
      <c r="L72" s="41">
        <v>67.4</v>
      </c>
      <c r="M72" s="41">
        <v>67.7</v>
      </c>
      <c r="N72" s="42">
        <v>65.2</v>
      </c>
      <c r="O72" s="50">
        <f t="shared" si="3"/>
        <v>65.23333333333333</v>
      </c>
      <c r="R72" s="53">
        <f t="shared" si="2"/>
        <v>0.09017713365539455</v>
      </c>
      <c r="S72" s="53">
        <f t="shared" si="2"/>
        <v>0.07590759075907592</v>
      </c>
      <c r="T72" s="52">
        <f aca="true" t="shared" si="4" ref="T72:T110">O$111/O72</f>
        <v>3.7575817577925394</v>
      </c>
    </row>
    <row r="73" spans="1:20" ht="12.75">
      <c r="A73" s="49">
        <v>1979</v>
      </c>
      <c r="B73" s="41">
        <v>68.3</v>
      </c>
      <c r="C73" s="41">
        <v>69.1</v>
      </c>
      <c r="D73" s="41">
        <v>69.8</v>
      </c>
      <c r="E73" s="41">
        <v>70.6</v>
      </c>
      <c r="F73" s="41">
        <v>71.5</v>
      </c>
      <c r="G73" s="41">
        <v>72.3</v>
      </c>
      <c r="H73" s="41">
        <v>73.1</v>
      </c>
      <c r="I73" s="41">
        <v>73.8</v>
      </c>
      <c r="J73" s="41">
        <v>74.6</v>
      </c>
      <c r="K73" s="41">
        <v>75.2</v>
      </c>
      <c r="L73" s="41">
        <v>75.9</v>
      </c>
      <c r="M73" s="41">
        <v>76.7</v>
      </c>
      <c r="N73" s="42">
        <v>72.6</v>
      </c>
      <c r="O73" s="50">
        <f t="shared" si="3"/>
        <v>72.575</v>
      </c>
      <c r="R73" s="53">
        <f aca="true" t="shared" si="5" ref="R73:S110">(M73-M72)/M72</f>
        <v>0.1329394387001477</v>
      </c>
      <c r="S73" s="53">
        <f t="shared" si="5"/>
        <v>0.11349693251533728</v>
      </c>
      <c r="T73" s="52">
        <f t="shared" si="4"/>
        <v>3.3774658399356987</v>
      </c>
    </row>
    <row r="74" spans="1:20" ht="12.75">
      <c r="A74" s="49">
        <v>1980</v>
      </c>
      <c r="B74" s="41">
        <v>77.8</v>
      </c>
      <c r="C74" s="41">
        <v>78.9</v>
      </c>
      <c r="D74" s="41">
        <v>80.1</v>
      </c>
      <c r="E74" s="41">
        <v>81</v>
      </c>
      <c r="F74" s="41">
        <v>81.8</v>
      </c>
      <c r="G74" s="41">
        <v>82.7</v>
      </c>
      <c r="H74" s="41">
        <v>82.7</v>
      </c>
      <c r="I74" s="41">
        <v>83.3</v>
      </c>
      <c r="J74" s="41">
        <v>84</v>
      </c>
      <c r="K74" s="41">
        <v>84.8</v>
      </c>
      <c r="L74" s="41">
        <v>85.5</v>
      </c>
      <c r="M74" s="41">
        <v>86.3</v>
      </c>
      <c r="N74" s="42">
        <v>82.4</v>
      </c>
      <c r="O74" s="50">
        <f t="shared" si="3"/>
        <v>82.40833333333332</v>
      </c>
      <c r="R74" s="53">
        <f t="shared" si="5"/>
        <v>0.12516297262059967</v>
      </c>
      <c r="S74" s="53">
        <f t="shared" si="5"/>
        <v>0.13498622589531697</v>
      </c>
      <c r="T74" s="52">
        <f t="shared" si="4"/>
        <v>2.974451410658308</v>
      </c>
    </row>
    <row r="75" spans="1:20" ht="12.75">
      <c r="A75" s="49">
        <v>1981</v>
      </c>
      <c r="B75" s="41">
        <v>87</v>
      </c>
      <c r="C75" s="41">
        <v>87.9</v>
      </c>
      <c r="D75" s="41">
        <v>88.5</v>
      </c>
      <c r="E75" s="41">
        <v>89.1</v>
      </c>
      <c r="F75" s="41">
        <v>89.8</v>
      </c>
      <c r="G75" s="41">
        <v>90.6</v>
      </c>
      <c r="H75" s="41">
        <v>91.6</v>
      </c>
      <c r="I75" s="41">
        <v>92.3</v>
      </c>
      <c r="J75" s="41">
        <v>93.2</v>
      </c>
      <c r="K75" s="41">
        <v>93.4</v>
      </c>
      <c r="L75" s="41">
        <v>93.7</v>
      </c>
      <c r="M75" s="41">
        <v>94</v>
      </c>
      <c r="N75" s="42">
        <v>90.9</v>
      </c>
      <c r="O75" s="50">
        <f t="shared" si="3"/>
        <v>90.925</v>
      </c>
      <c r="R75" s="53">
        <f t="shared" si="5"/>
        <v>0.08922363847045195</v>
      </c>
      <c r="S75" s="53">
        <f t="shared" si="5"/>
        <v>0.10315533980582524</v>
      </c>
      <c r="T75" s="52">
        <f t="shared" si="4"/>
        <v>2.6958436440289617</v>
      </c>
    </row>
    <row r="76" spans="1:20" ht="12.75">
      <c r="A76" s="49">
        <v>1982</v>
      </c>
      <c r="B76" s="41">
        <v>94.3</v>
      </c>
      <c r="C76" s="41">
        <v>94.6</v>
      </c>
      <c r="D76" s="41">
        <v>94.5</v>
      </c>
      <c r="E76" s="41">
        <v>94.9</v>
      </c>
      <c r="F76" s="41">
        <v>95.8</v>
      </c>
      <c r="G76" s="41">
        <v>97</v>
      </c>
      <c r="H76" s="41">
        <v>97.5</v>
      </c>
      <c r="I76" s="41">
        <v>97.7</v>
      </c>
      <c r="J76" s="41">
        <v>97.9</v>
      </c>
      <c r="K76" s="41">
        <v>98.2</v>
      </c>
      <c r="L76" s="41">
        <v>98</v>
      </c>
      <c r="M76" s="41">
        <v>97.6</v>
      </c>
      <c r="N76" s="42">
        <v>96.5</v>
      </c>
      <c r="O76" s="50">
        <f t="shared" si="3"/>
        <v>96.5</v>
      </c>
      <c r="R76" s="53">
        <f t="shared" si="5"/>
        <v>0.03829787234042547</v>
      </c>
      <c r="S76" s="53">
        <f t="shared" si="5"/>
        <v>0.06160616061606154</v>
      </c>
      <c r="T76" s="52">
        <f t="shared" si="4"/>
        <v>2.5400993091537134</v>
      </c>
    </row>
    <row r="77" spans="1:20" ht="12.75">
      <c r="A77" s="49">
        <v>1983</v>
      </c>
      <c r="B77" s="41">
        <v>97.8</v>
      </c>
      <c r="C77" s="41">
        <v>97.9</v>
      </c>
      <c r="D77" s="41">
        <v>97.9</v>
      </c>
      <c r="E77" s="41">
        <v>98.6</v>
      </c>
      <c r="F77" s="41">
        <v>99.2</v>
      </c>
      <c r="G77" s="41">
        <v>99.5</v>
      </c>
      <c r="H77" s="41">
        <v>99.9</v>
      </c>
      <c r="I77" s="41">
        <v>100.2</v>
      </c>
      <c r="J77" s="41">
        <v>100.7</v>
      </c>
      <c r="K77" s="41">
        <v>101</v>
      </c>
      <c r="L77" s="41">
        <v>101.2</v>
      </c>
      <c r="M77" s="41">
        <v>101.3</v>
      </c>
      <c r="N77" s="42">
        <v>99.6</v>
      </c>
      <c r="O77" s="50">
        <f t="shared" si="3"/>
        <v>99.60000000000001</v>
      </c>
      <c r="R77" s="53">
        <f t="shared" si="5"/>
        <v>0.0379098360655738</v>
      </c>
      <c r="S77" s="53">
        <f t="shared" si="5"/>
        <v>0.03212435233160616</v>
      </c>
      <c r="T77" s="52">
        <f t="shared" si="4"/>
        <v>2.461039993306559</v>
      </c>
    </row>
    <row r="78" spans="1:20" ht="12.75">
      <c r="A78" s="49">
        <v>1984</v>
      </c>
      <c r="B78" s="41">
        <v>101.9</v>
      </c>
      <c r="C78" s="41">
        <v>102.4</v>
      </c>
      <c r="D78" s="41">
        <v>102.6</v>
      </c>
      <c r="E78" s="41">
        <v>103.1</v>
      </c>
      <c r="F78" s="41">
        <v>103.4</v>
      </c>
      <c r="G78" s="41">
        <v>103.7</v>
      </c>
      <c r="H78" s="41">
        <v>104.1</v>
      </c>
      <c r="I78" s="41">
        <v>104.5</v>
      </c>
      <c r="J78" s="41">
        <v>105</v>
      </c>
      <c r="K78" s="41">
        <v>105.3</v>
      </c>
      <c r="L78" s="41">
        <v>105.3</v>
      </c>
      <c r="M78" s="41">
        <v>105.3</v>
      </c>
      <c r="N78" s="42">
        <v>103.9</v>
      </c>
      <c r="O78" s="50">
        <f t="shared" si="3"/>
        <v>103.88333333333333</v>
      </c>
      <c r="P78" s="42">
        <v>102.9</v>
      </c>
      <c r="Q78" s="42">
        <v>104.9</v>
      </c>
      <c r="R78" s="53">
        <f t="shared" si="5"/>
        <v>0.039486673247778874</v>
      </c>
      <c r="S78" s="53">
        <f t="shared" si="5"/>
        <v>0.04317269076305232</v>
      </c>
      <c r="T78" s="52">
        <f t="shared" si="4"/>
        <v>2.3595660195732395</v>
      </c>
    </row>
    <row r="79" spans="1:20" ht="12.75">
      <c r="A79" s="49">
        <v>1985</v>
      </c>
      <c r="B79" s="41">
        <v>105.5</v>
      </c>
      <c r="C79" s="41">
        <v>106</v>
      </c>
      <c r="D79" s="41">
        <v>106.4</v>
      </c>
      <c r="E79" s="41">
        <v>106.9</v>
      </c>
      <c r="F79" s="41">
        <v>107.3</v>
      </c>
      <c r="G79" s="41">
        <v>107.6</v>
      </c>
      <c r="H79" s="41">
        <v>107.8</v>
      </c>
      <c r="I79" s="41">
        <v>108</v>
      </c>
      <c r="J79" s="41">
        <v>108.3</v>
      </c>
      <c r="K79" s="41">
        <v>108.7</v>
      </c>
      <c r="L79" s="41">
        <v>109</v>
      </c>
      <c r="M79" s="41">
        <v>109.3</v>
      </c>
      <c r="N79" s="42">
        <v>107.6</v>
      </c>
      <c r="O79" s="50">
        <f t="shared" si="3"/>
        <v>107.56666666666665</v>
      </c>
      <c r="P79" s="42">
        <v>106.6</v>
      </c>
      <c r="Q79" s="42">
        <v>108.5</v>
      </c>
      <c r="R79" s="53">
        <f t="shared" si="5"/>
        <v>0.03798670465337132</v>
      </c>
      <c r="S79" s="53">
        <f t="shared" si="5"/>
        <v>0.03561116458132809</v>
      </c>
      <c r="T79" s="52">
        <f t="shared" si="4"/>
        <v>2.2787689804772238</v>
      </c>
    </row>
    <row r="80" spans="1:20" ht="12.75">
      <c r="A80" s="49">
        <v>1986</v>
      </c>
      <c r="B80" s="41">
        <v>109.6</v>
      </c>
      <c r="C80" s="41">
        <v>109.3</v>
      </c>
      <c r="D80" s="41">
        <v>108.8</v>
      </c>
      <c r="E80" s="41">
        <v>108.6</v>
      </c>
      <c r="F80" s="41">
        <v>108.9</v>
      </c>
      <c r="G80" s="41">
        <v>109.5</v>
      </c>
      <c r="H80" s="41">
        <v>109.5</v>
      </c>
      <c r="I80" s="41">
        <v>109.7</v>
      </c>
      <c r="J80" s="41">
        <v>110.2</v>
      </c>
      <c r="K80" s="41">
        <v>110.3</v>
      </c>
      <c r="L80" s="41">
        <v>110.4</v>
      </c>
      <c r="M80" s="41">
        <v>110.5</v>
      </c>
      <c r="N80" s="42">
        <v>109.6</v>
      </c>
      <c r="O80" s="50">
        <f t="shared" si="3"/>
        <v>109.60833333333335</v>
      </c>
      <c r="P80" s="42">
        <v>109.1</v>
      </c>
      <c r="Q80" s="42">
        <v>110.1</v>
      </c>
      <c r="R80" s="53">
        <f t="shared" si="5"/>
        <v>0.010978956999085113</v>
      </c>
      <c r="S80" s="53">
        <f t="shared" si="5"/>
        <v>0.01858736059479554</v>
      </c>
      <c r="T80" s="52">
        <f t="shared" si="4"/>
        <v>2.2363225119744543</v>
      </c>
    </row>
    <row r="81" spans="1:20" ht="12.75">
      <c r="A81" s="49">
        <v>1987</v>
      </c>
      <c r="B81" s="41">
        <v>111.2</v>
      </c>
      <c r="C81" s="41">
        <v>111.6</v>
      </c>
      <c r="D81" s="41">
        <v>112.1</v>
      </c>
      <c r="E81" s="41">
        <v>112.7</v>
      </c>
      <c r="F81" s="41">
        <v>113.1</v>
      </c>
      <c r="G81" s="41">
        <v>113.5</v>
      </c>
      <c r="H81" s="41">
        <v>113.8</v>
      </c>
      <c r="I81" s="41">
        <v>114.4</v>
      </c>
      <c r="J81" s="41">
        <v>115</v>
      </c>
      <c r="K81" s="41">
        <v>115.3</v>
      </c>
      <c r="L81" s="41">
        <v>115.4</v>
      </c>
      <c r="M81" s="41">
        <v>115.4</v>
      </c>
      <c r="N81" s="42">
        <v>113.6</v>
      </c>
      <c r="O81" s="50">
        <f t="shared" si="3"/>
        <v>113.625</v>
      </c>
      <c r="P81" s="42">
        <v>112.4</v>
      </c>
      <c r="Q81" s="42">
        <v>114.9</v>
      </c>
      <c r="R81" s="53">
        <f t="shared" si="5"/>
        <v>0.04434389140271498</v>
      </c>
      <c r="S81" s="53">
        <f t="shared" si="5"/>
        <v>0.03649635036496351</v>
      </c>
      <c r="T81" s="52">
        <f t="shared" si="4"/>
        <v>2.1572680601393475</v>
      </c>
    </row>
    <row r="82" spans="1:20" ht="12.75">
      <c r="A82" s="49">
        <v>1988</v>
      </c>
      <c r="B82" s="41">
        <v>115.7</v>
      </c>
      <c r="C82" s="41">
        <v>116</v>
      </c>
      <c r="D82" s="41">
        <v>116.5</v>
      </c>
      <c r="E82" s="41">
        <v>117.1</v>
      </c>
      <c r="F82" s="41">
        <v>117.5</v>
      </c>
      <c r="G82" s="41">
        <v>118</v>
      </c>
      <c r="H82" s="41">
        <v>118.5</v>
      </c>
      <c r="I82" s="41">
        <v>119</v>
      </c>
      <c r="J82" s="41">
        <v>119.8</v>
      </c>
      <c r="K82" s="41">
        <v>120.2</v>
      </c>
      <c r="L82" s="41">
        <v>120.3</v>
      </c>
      <c r="M82" s="41">
        <v>120.5</v>
      </c>
      <c r="N82" s="42">
        <v>118.3</v>
      </c>
      <c r="O82" s="50">
        <f t="shared" si="3"/>
        <v>118.25833333333333</v>
      </c>
      <c r="P82" s="42">
        <v>116.8</v>
      </c>
      <c r="Q82" s="42">
        <v>119.7</v>
      </c>
      <c r="R82" s="53">
        <f t="shared" si="5"/>
        <v>0.044194107452339634</v>
      </c>
      <c r="S82" s="53">
        <f t="shared" si="5"/>
        <v>0.041373239436619746</v>
      </c>
      <c r="T82" s="52">
        <f t="shared" si="4"/>
        <v>2.0727468113593126</v>
      </c>
    </row>
    <row r="83" spans="1:20" s="54" customFormat="1" ht="12.75">
      <c r="A83" s="49">
        <v>1989</v>
      </c>
      <c r="B83" s="54">
        <v>121.1</v>
      </c>
      <c r="C83" s="54">
        <v>121.6</v>
      </c>
      <c r="D83" s="54">
        <v>122.3</v>
      </c>
      <c r="E83" s="54">
        <v>123.1</v>
      </c>
      <c r="F83" s="54">
        <v>123.8</v>
      </c>
      <c r="G83" s="54">
        <v>124.1</v>
      </c>
      <c r="H83" s="54">
        <v>124.4</v>
      </c>
      <c r="I83" s="54">
        <v>124.6</v>
      </c>
      <c r="J83" s="54">
        <v>125</v>
      </c>
      <c r="K83" s="54">
        <v>125.6</v>
      </c>
      <c r="L83" s="54">
        <v>125.9</v>
      </c>
      <c r="M83" s="54">
        <v>126.1</v>
      </c>
      <c r="N83" s="54">
        <v>124</v>
      </c>
      <c r="O83" s="55">
        <f t="shared" si="3"/>
        <v>123.96666666666665</v>
      </c>
      <c r="P83" s="54">
        <v>122.7</v>
      </c>
      <c r="Q83" s="54">
        <v>125.3</v>
      </c>
      <c r="R83" s="53">
        <f t="shared" si="5"/>
        <v>0.046473029045643106</v>
      </c>
      <c r="S83" s="53">
        <f t="shared" si="5"/>
        <v>0.04818258664412513</v>
      </c>
      <c r="T83" s="52">
        <f t="shared" si="4"/>
        <v>1.9773023662274807</v>
      </c>
    </row>
    <row r="84" spans="1:20" s="54" customFormat="1" ht="12.75">
      <c r="A84" s="49">
        <v>1990</v>
      </c>
      <c r="B84" s="54">
        <v>127.4</v>
      </c>
      <c r="C84" s="54">
        <v>128</v>
      </c>
      <c r="D84" s="54">
        <v>128.7</v>
      </c>
      <c r="E84" s="54">
        <v>128.9</v>
      </c>
      <c r="F84" s="54">
        <v>129.2</v>
      </c>
      <c r="G84" s="54">
        <v>129.9</v>
      </c>
      <c r="H84" s="54">
        <v>130.4</v>
      </c>
      <c r="I84" s="54">
        <v>131.6</v>
      </c>
      <c r="J84" s="54">
        <v>132.7</v>
      </c>
      <c r="K84" s="54">
        <v>133.5</v>
      </c>
      <c r="L84" s="54">
        <v>133.8</v>
      </c>
      <c r="M84" s="54">
        <v>133.8</v>
      </c>
      <c r="N84" s="54">
        <v>130.7</v>
      </c>
      <c r="O84" s="55">
        <f t="shared" si="3"/>
        <v>130.65833333333333</v>
      </c>
      <c r="P84" s="54">
        <v>128.7</v>
      </c>
      <c r="Q84" s="54">
        <v>132.6</v>
      </c>
      <c r="R84" s="53">
        <f t="shared" si="5"/>
        <v>0.06106264869151481</v>
      </c>
      <c r="S84" s="53">
        <f t="shared" si="5"/>
        <v>0.05403225806451604</v>
      </c>
      <c r="T84" s="52">
        <f t="shared" si="4"/>
        <v>1.8760348236494675</v>
      </c>
    </row>
    <row r="85" spans="1:20" s="54" customFormat="1" ht="12.75">
      <c r="A85" s="49">
        <v>1991</v>
      </c>
      <c r="B85" s="54">
        <v>134.6</v>
      </c>
      <c r="C85" s="54">
        <v>134.8</v>
      </c>
      <c r="D85" s="54">
        <v>135</v>
      </c>
      <c r="E85" s="54">
        <v>135.2</v>
      </c>
      <c r="F85" s="54">
        <v>135.6</v>
      </c>
      <c r="G85" s="54">
        <v>136</v>
      </c>
      <c r="H85" s="54">
        <v>136.2</v>
      </c>
      <c r="I85" s="54">
        <v>136.6</v>
      </c>
      <c r="J85" s="54">
        <v>137.2</v>
      </c>
      <c r="K85" s="54">
        <v>137.4</v>
      </c>
      <c r="L85" s="54">
        <v>137.8</v>
      </c>
      <c r="M85" s="54">
        <v>137.9</v>
      </c>
      <c r="N85" s="54">
        <v>136.2</v>
      </c>
      <c r="O85" s="55">
        <f t="shared" si="3"/>
        <v>136.19166666666666</v>
      </c>
      <c r="P85" s="54">
        <v>135.2</v>
      </c>
      <c r="Q85" s="54">
        <v>137.2</v>
      </c>
      <c r="R85" s="53">
        <f t="shared" si="5"/>
        <v>0.030642750373692032</v>
      </c>
      <c r="S85" s="53">
        <f t="shared" si="5"/>
        <v>0.04208110175975517</v>
      </c>
      <c r="T85" s="52">
        <f t="shared" si="4"/>
        <v>1.799813375757205</v>
      </c>
    </row>
    <row r="86" spans="1:20" s="54" customFormat="1" ht="12.75">
      <c r="A86" s="49">
        <v>1992</v>
      </c>
      <c r="B86" s="54">
        <v>138.1</v>
      </c>
      <c r="C86" s="54">
        <v>138.6</v>
      </c>
      <c r="D86" s="54">
        <v>139.3</v>
      </c>
      <c r="E86" s="54">
        <v>139.5</v>
      </c>
      <c r="F86" s="54">
        <v>139.7</v>
      </c>
      <c r="G86" s="54">
        <v>140.2</v>
      </c>
      <c r="H86" s="54">
        <v>140.5</v>
      </c>
      <c r="I86" s="54">
        <v>140.9</v>
      </c>
      <c r="J86" s="54">
        <v>141.3</v>
      </c>
      <c r="K86" s="54">
        <v>141.8</v>
      </c>
      <c r="L86" s="54">
        <v>142</v>
      </c>
      <c r="M86" s="54">
        <v>141.9</v>
      </c>
      <c r="N86" s="54">
        <v>140.3</v>
      </c>
      <c r="O86" s="55">
        <f t="shared" si="3"/>
        <v>140.3166666666667</v>
      </c>
      <c r="P86" s="54">
        <v>139.2</v>
      </c>
      <c r="Q86" s="54">
        <v>141.4</v>
      </c>
      <c r="R86" s="53">
        <f t="shared" si="5"/>
        <v>0.0290065264684554</v>
      </c>
      <c r="S86" s="53">
        <f t="shared" si="5"/>
        <v>0.030102790014684456</v>
      </c>
      <c r="T86" s="52">
        <f t="shared" si="4"/>
        <v>1.7469028388169614</v>
      </c>
    </row>
    <row r="87" spans="1:20" s="54" customFormat="1" ht="12.75">
      <c r="A87" s="49">
        <v>1993</v>
      </c>
      <c r="B87" s="54">
        <v>142.6</v>
      </c>
      <c r="C87" s="54">
        <v>143.1</v>
      </c>
      <c r="D87" s="54">
        <v>143.6</v>
      </c>
      <c r="E87" s="54">
        <v>144</v>
      </c>
      <c r="F87" s="54">
        <v>144.2</v>
      </c>
      <c r="G87" s="54">
        <v>144.4</v>
      </c>
      <c r="H87" s="54">
        <v>144.4</v>
      </c>
      <c r="I87" s="54">
        <v>144.8</v>
      </c>
      <c r="J87" s="54">
        <v>145.1</v>
      </c>
      <c r="K87" s="54">
        <v>145.7</v>
      </c>
      <c r="L87" s="54">
        <v>145.8</v>
      </c>
      <c r="M87" s="54">
        <v>145.8</v>
      </c>
      <c r="N87" s="54">
        <v>144.5</v>
      </c>
      <c r="O87" s="55">
        <f t="shared" si="3"/>
        <v>144.45833333333331</v>
      </c>
      <c r="P87" s="54">
        <v>143.7</v>
      </c>
      <c r="Q87" s="54">
        <v>145.3</v>
      </c>
      <c r="R87" s="53">
        <f t="shared" si="5"/>
        <v>0.02748414376321357</v>
      </c>
      <c r="S87" s="53">
        <f t="shared" si="5"/>
        <v>0.029935851746257933</v>
      </c>
      <c r="T87" s="52">
        <f t="shared" si="4"/>
        <v>1.6968185751370064</v>
      </c>
    </row>
    <row r="88" spans="1:20" s="54" customFormat="1" ht="12.75">
      <c r="A88" s="49">
        <v>1994</v>
      </c>
      <c r="B88" s="54">
        <v>146.2</v>
      </c>
      <c r="C88" s="54">
        <v>146.7</v>
      </c>
      <c r="D88" s="54">
        <v>147.2</v>
      </c>
      <c r="E88" s="54">
        <v>147.4</v>
      </c>
      <c r="F88" s="54">
        <v>147.5</v>
      </c>
      <c r="G88" s="54">
        <v>148</v>
      </c>
      <c r="H88" s="54">
        <v>148.4</v>
      </c>
      <c r="I88" s="54">
        <v>149</v>
      </c>
      <c r="J88" s="54">
        <v>149.4</v>
      </c>
      <c r="K88" s="54">
        <v>149.5</v>
      </c>
      <c r="L88" s="54">
        <v>149.7</v>
      </c>
      <c r="M88" s="54">
        <v>149.7</v>
      </c>
      <c r="N88" s="54">
        <v>148.2</v>
      </c>
      <c r="O88" s="55">
        <f t="shared" si="3"/>
        <v>148.22500000000002</v>
      </c>
      <c r="P88" s="54">
        <v>147.2</v>
      </c>
      <c r="Q88" s="54">
        <v>149.3</v>
      </c>
      <c r="R88" s="53">
        <f t="shared" si="5"/>
        <v>0.02674897119341548</v>
      </c>
      <c r="S88" s="53">
        <f t="shared" si="5"/>
        <v>0.02560553633217985</v>
      </c>
      <c r="T88" s="52">
        <f t="shared" si="4"/>
        <v>1.653699330972058</v>
      </c>
    </row>
    <row r="89" spans="1:20" s="54" customFormat="1" ht="12.75">
      <c r="A89" s="49">
        <v>1995</v>
      </c>
      <c r="B89" s="54">
        <v>150.3</v>
      </c>
      <c r="C89" s="54">
        <v>150.9</v>
      </c>
      <c r="D89" s="54">
        <v>151.4</v>
      </c>
      <c r="E89" s="54">
        <v>151.9</v>
      </c>
      <c r="F89" s="54">
        <v>152.2</v>
      </c>
      <c r="G89" s="54">
        <v>152.5</v>
      </c>
      <c r="H89" s="54">
        <v>152.5</v>
      </c>
      <c r="I89" s="54">
        <v>152.9</v>
      </c>
      <c r="J89" s="54">
        <v>153.2</v>
      </c>
      <c r="K89" s="54">
        <v>153.7</v>
      </c>
      <c r="L89" s="54">
        <v>153.6</v>
      </c>
      <c r="M89" s="54">
        <v>153.5</v>
      </c>
      <c r="N89" s="54">
        <v>152.4</v>
      </c>
      <c r="O89" s="55">
        <f t="shared" si="3"/>
        <v>152.38333333333335</v>
      </c>
      <c r="P89" s="54">
        <v>151.5</v>
      </c>
      <c r="Q89" s="54">
        <v>153.2</v>
      </c>
      <c r="R89" s="53">
        <f t="shared" si="5"/>
        <v>0.025384101536406224</v>
      </c>
      <c r="S89" s="53">
        <f>(N89-N88)/N88</f>
        <v>0.028340080971660037</v>
      </c>
      <c r="T89" s="52">
        <f t="shared" si="4"/>
        <v>1.6085721316854422</v>
      </c>
    </row>
    <row r="90" spans="1:20" s="54" customFormat="1" ht="12.75">
      <c r="A90" s="49">
        <v>1996</v>
      </c>
      <c r="B90" s="54">
        <v>154.4</v>
      </c>
      <c r="C90" s="54">
        <v>154.9</v>
      </c>
      <c r="D90" s="54">
        <v>155.7</v>
      </c>
      <c r="E90" s="54">
        <v>156.3</v>
      </c>
      <c r="F90" s="54">
        <v>156.6</v>
      </c>
      <c r="G90" s="54">
        <v>156.7</v>
      </c>
      <c r="H90" s="54">
        <v>157</v>
      </c>
      <c r="I90" s="54">
        <v>157.3</v>
      </c>
      <c r="J90" s="54">
        <v>157.8</v>
      </c>
      <c r="K90" s="54">
        <v>158.3</v>
      </c>
      <c r="L90" s="54">
        <v>158.6</v>
      </c>
      <c r="M90" s="54">
        <v>158.6</v>
      </c>
      <c r="N90" s="54">
        <v>156.9</v>
      </c>
      <c r="O90" s="55">
        <f t="shared" si="3"/>
        <v>156.84999999999997</v>
      </c>
      <c r="P90" s="54">
        <v>155.8</v>
      </c>
      <c r="Q90" s="54">
        <v>157.9</v>
      </c>
      <c r="R90" s="53">
        <f t="shared" si="5"/>
        <v>0.033224755700325695</v>
      </c>
      <c r="S90" s="53">
        <f>(N90-N89)/N89</f>
        <v>0.02952755905511811</v>
      </c>
      <c r="T90" s="52">
        <f t="shared" si="4"/>
        <v>1.5627643183508664</v>
      </c>
    </row>
    <row r="91" spans="1:20" s="54" customFormat="1" ht="12.75">
      <c r="A91" s="49">
        <v>1997</v>
      </c>
      <c r="B91" s="54">
        <v>159.1</v>
      </c>
      <c r="C91" s="54">
        <v>159.6</v>
      </c>
      <c r="D91" s="54">
        <v>160</v>
      </c>
      <c r="E91" s="54">
        <v>160.2</v>
      </c>
      <c r="F91" s="54">
        <v>160.1</v>
      </c>
      <c r="G91" s="54">
        <v>160.3</v>
      </c>
      <c r="H91" s="54">
        <v>160.5</v>
      </c>
      <c r="I91" s="54">
        <v>160.8</v>
      </c>
      <c r="J91" s="54">
        <v>161.2</v>
      </c>
      <c r="K91" s="54">
        <v>161.6</v>
      </c>
      <c r="L91" s="54">
        <v>161.5</v>
      </c>
      <c r="M91" s="54">
        <v>161.3</v>
      </c>
      <c r="N91" s="56">
        <v>160.5</v>
      </c>
      <c r="O91" s="55">
        <f t="shared" si="3"/>
        <v>160.51666666666665</v>
      </c>
      <c r="P91" s="56">
        <v>159.9</v>
      </c>
      <c r="Q91" s="56">
        <v>161.2</v>
      </c>
      <c r="R91" s="53">
        <f t="shared" si="5"/>
        <v>0.017023959646910575</v>
      </c>
      <c r="S91" s="53">
        <f>(N91-N90)/N90</f>
        <v>0.022944550669216024</v>
      </c>
      <c r="T91" s="52">
        <f t="shared" si="4"/>
        <v>1.5270662444190637</v>
      </c>
    </row>
    <row r="92" spans="1:20" s="54" customFormat="1" ht="12.75">
      <c r="A92" s="49">
        <v>1998</v>
      </c>
      <c r="B92" s="54">
        <v>161.6</v>
      </c>
      <c r="C92" s="54">
        <v>161.9</v>
      </c>
      <c r="D92" s="54">
        <v>162.2</v>
      </c>
      <c r="E92" s="54">
        <v>162.5</v>
      </c>
      <c r="F92" s="54">
        <v>162.8</v>
      </c>
      <c r="G92" s="54">
        <v>163</v>
      </c>
      <c r="H92" s="54">
        <v>163.2</v>
      </c>
      <c r="I92" s="54">
        <v>163.4</v>
      </c>
      <c r="J92" s="54">
        <v>163.6</v>
      </c>
      <c r="K92" s="54">
        <v>164</v>
      </c>
      <c r="L92" s="57">
        <v>164</v>
      </c>
      <c r="M92" s="54">
        <v>163.9</v>
      </c>
      <c r="N92" s="58">
        <v>163</v>
      </c>
      <c r="O92" s="55">
        <f t="shared" si="3"/>
        <v>163.00833333333335</v>
      </c>
      <c r="P92" s="58">
        <v>162.3</v>
      </c>
      <c r="Q92" s="58">
        <v>163.7</v>
      </c>
      <c r="R92" s="53">
        <f t="shared" si="5"/>
        <v>0.016119032858028483</v>
      </c>
      <c r="S92" s="53">
        <f>(N92-N91)/N91</f>
        <v>0.01557632398753894</v>
      </c>
      <c r="T92" s="52">
        <f t="shared" si="4"/>
        <v>1.5037242472266243</v>
      </c>
    </row>
    <row r="93" spans="1:20" s="54" customFormat="1" ht="12.75">
      <c r="A93" s="49">
        <v>1999</v>
      </c>
      <c r="B93" s="54">
        <v>164.3</v>
      </c>
      <c r="C93" s="54">
        <v>164.5</v>
      </c>
      <c r="D93" s="54">
        <v>165</v>
      </c>
      <c r="E93" s="54">
        <v>166.2</v>
      </c>
      <c r="F93" s="54">
        <v>166.2</v>
      </c>
      <c r="G93" s="54">
        <v>166.2</v>
      </c>
      <c r="H93" s="54">
        <v>166.7</v>
      </c>
      <c r="I93" s="54">
        <v>167.1</v>
      </c>
      <c r="J93" s="54">
        <v>167.9</v>
      </c>
      <c r="K93" s="54">
        <v>168.2</v>
      </c>
      <c r="L93" s="54">
        <v>168.3</v>
      </c>
      <c r="M93" s="54">
        <v>168.3</v>
      </c>
      <c r="N93" s="54">
        <v>166.6</v>
      </c>
      <c r="O93" s="55">
        <f t="shared" si="3"/>
        <v>166.57500000000002</v>
      </c>
      <c r="P93" s="54">
        <v>165.4</v>
      </c>
      <c r="Q93" s="54">
        <v>167.8</v>
      </c>
      <c r="R93" s="53">
        <f t="shared" si="5"/>
        <v>0.02684563758389265</v>
      </c>
      <c r="S93" s="53">
        <f t="shared" si="5"/>
        <v>0.022085889570552113</v>
      </c>
      <c r="T93" s="52">
        <f t="shared" si="4"/>
        <v>1.4715268397618688</v>
      </c>
    </row>
    <row r="94" spans="1:20" s="54" customFormat="1" ht="12.75">
      <c r="A94" s="49">
        <v>2000</v>
      </c>
      <c r="B94" s="54">
        <v>168.8</v>
      </c>
      <c r="C94" s="54">
        <v>169.8</v>
      </c>
      <c r="D94" s="54">
        <v>171.2</v>
      </c>
      <c r="E94" s="54">
        <v>171.3</v>
      </c>
      <c r="F94" s="54">
        <v>171.5</v>
      </c>
      <c r="G94" s="54">
        <v>172.4</v>
      </c>
      <c r="H94" s="54">
        <v>172.8</v>
      </c>
      <c r="I94" s="54">
        <v>172.8</v>
      </c>
      <c r="J94" s="54">
        <v>173.7</v>
      </c>
      <c r="K94" s="54">
        <v>174</v>
      </c>
      <c r="L94" s="54">
        <v>174.1</v>
      </c>
      <c r="M94" s="54">
        <v>174</v>
      </c>
      <c r="N94" s="54">
        <v>172.2</v>
      </c>
      <c r="O94" s="55">
        <f t="shared" si="3"/>
        <v>172.19999999999996</v>
      </c>
      <c r="P94" s="54">
        <v>170.8</v>
      </c>
      <c r="Q94" s="54">
        <v>173.6</v>
      </c>
      <c r="R94" s="53">
        <f t="shared" si="5"/>
        <v>0.03386809269162203</v>
      </c>
      <c r="S94" s="53">
        <f t="shared" si="5"/>
        <v>0.033613445378151224</v>
      </c>
      <c r="T94" s="52">
        <f t="shared" si="4"/>
        <v>1.4234586720867213</v>
      </c>
    </row>
    <row r="95" spans="1:20" s="54" customFormat="1" ht="12.75">
      <c r="A95" s="49">
        <v>2001</v>
      </c>
      <c r="B95" s="54">
        <v>175.1</v>
      </c>
      <c r="C95" s="54">
        <v>175.8</v>
      </c>
      <c r="D95" s="54">
        <v>176.2</v>
      </c>
      <c r="E95" s="54">
        <v>176.9</v>
      </c>
      <c r="F95" s="54">
        <v>177.7</v>
      </c>
      <c r="G95" s="54">
        <v>178</v>
      </c>
      <c r="H95" s="54">
        <v>177.5</v>
      </c>
      <c r="I95" s="54">
        <v>177.5</v>
      </c>
      <c r="J95" s="54">
        <v>178.3</v>
      </c>
      <c r="K95" s="54">
        <v>177.7</v>
      </c>
      <c r="L95" s="54">
        <v>177.4</v>
      </c>
      <c r="M95" s="54">
        <v>176.7</v>
      </c>
      <c r="N95" s="54">
        <v>177.1</v>
      </c>
      <c r="O95" s="55">
        <f t="shared" si="3"/>
        <v>177.06666666666663</v>
      </c>
      <c r="P95" s="54">
        <v>176.6</v>
      </c>
      <c r="Q95" s="54">
        <v>177.5</v>
      </c>
      <c r="R95" s="53">
        <f t="shared" si="5"/>
        <v>0.015517241379310279</v>
      </c>
      <c r="S95" s="53">
        <f t="shared" si="5"/>
        <v>0.028455284552845562</v>
      </c>
      <c r="T95" s="52">
        <f t="shared" si="4"/>
        <v>1.38433499623494</v>
      </c>
    </row>
    <row r="96" spans="1:20" s="54" customFormat="1" ht="12.75">
      <c r="A96" s="49">
        <v>2002</v>
      </c>
      <c r="B96" s="54">
        <v>177.1</v>
      </c>
      <c r="C96" s="54">
        <v>177.8</v>
      </c>
      <c r="D96" s="54">
        <v>178.8</v>
      </c>
      <c r="E96" s="54">
        <v>179.8</v>
      </c>
      <c r="F96" s="54">
        <v>179.8</v>
      </c>
      <c r="G96" s="54">
        <v>179.9</v>
      </c>
      <c r="H96" s="54">
        <v>180.1</v>
      </c>
      <c r="I96" s="54">
        <v>180.7</v>
      </c>
      <c r="J96" s="54">
        <v>181</v>
      </c>
      <c r="K96" s="54">
        <v>181.3</v>
      </c>
      <c r="L96" s="54">
        <v>181.3</v>
      </c>
      <c r="M96" s="54">
        <v>180.9</v>
      </c>
      <c r="N96" s="54">
        <v>179.9</v>
      </c>
      <c r="O96" s="55">
        <f t="shared" si="3"/>
        <v>179.875</v>
      </c>
      <c r="P96" s="54">
        <v>178.9</v>
      </c>
      <c r="Q96" s="54">
        <v>180.9</v>
      </c>
      <c r="R96" s="53">
        <f t="shared" si="5"/>
        <v>0.023769100169779386</v>
      </c>
      <c r="S96" s="53">
        <f t="shared" si="5"/>
        <v>0.015810276679841962</v>
      </c>
      <c r="T96" s="52">
        <f t="shared" si="4"/>
        <v>1.362721797544591</v>
      </c>
    </row>
    <row r="97" spans="1:20" s="54" customFormat="1" ht="12.75">
      <c r="A97" s="49">
        <v>2003</v>
      </c>
      <c r="B97" s="54">
        <v>181.7</v>
      </c>
      <c r="C97" s="54">
        <v>183.1</v>
      </c>
      <c r="D97" s="54">
        <v>184.2</v>
      </c>
      <c r="E97" s="54">
        <v>183.8</v>
      </c>
      <c r="F97" s="54">
        <v>183.5</v>
      </c>
      <c r="G97" s="54">
        <v>183.7</v>
      </c>
      <c r="H97" s="54">
        <v>183.9</v>
      </c>
      <c r="I97" s="54">
        <v>184.6</v>
      </c>
      <c r="J97" s="54">
        <v>185.2</v>
      </c>
      <c r="K97" s="54">
        <v>185</v>
      </c>
      <c r="L97" s="54">
        <v>184.5</v>
      </c>
      <c r="M97" s="54">
        <v>184.3</v>
      </c>
      <c r="N97" s="54">
        <v>184</v>
      </c>
      <c r="O97" s="55">
        <f t="shared" si="3"/>
        <v>183.95833333333334</v>
      </c>
      <c r="P97" s="54">
        <v>183.3</v>
      </c>
      <c r="Q97" s="54">
        <v>184.6</v>
      </c>
      <c r="R97" s="53">
        <f t="shared" si="5"/>
        <v>0.01879491431730241</v>
      </c>
      <c r="S97" s="53">
        <f t="shared" si="5"/>
        <v>0.022790439132851552</v>
      </c>
      <c r="T97" s="52">
        <f t="shared" si="4"/>
        <v>1.3324733861834654</v>
      </c>
    </row>
    <row r="98" spans="1:20" s="54" customFormat="1" ht="12.75">
      <c r="A98" s="49">
        <v>2004</v>
      </c>
      <c r="B98" s="54">
        <v>185.2</v>
      </c>
      <c r="C98" s="54">
        <v>186.2</v>
      </c>
      <c r="D98" s="54">
        <v>187.4</v>
      </c>
      <c r="E98" s="54">
        <v>188</v>
      </c>
      <c r="F98" s="54">
        <v>189.1</v>
      </c>
      <c r="G98" s="54">
        <v>189.7</v>
      </c>
      <c r="H98" s="54">
        <v>189.4</v>
      </c>
      <c r="I98" s="54">
        <v>189.5</v>
      </c>
      <c r="J98" s="54">
        <v>189.9</v>
      </c>
      <c r="K98" s="54">
        <v>190.9</v>
      </c>
      <c r="L98" s="54">
        <v>191</v>
      </c>
      <c r="M98" s="54">
        <v>190.3</v>
      </c>
      <c r="N98" s="54">
        <v>188.9</v>
      </c>
      <c r="O98" s="55">
        <f t="shared" si="3"/>
        <v>188.88333333333335</v>
      </c>
      <c r="P98" s="54">
        <v>187.6</v>
      </c>
      <c r="Q98" s="54">
        <v>190.2</v>
      </c>
      <c r="R98" s="53">
        <f t="shared" si="5"/>
        <v>0.032555615843733045</v>
      </c>
      <c r="S98" s="53">
        <f t="shared" si="5"/>
        <v>0.026630434782608726</v>
      </c>
      <c r="T98" s="52">
        <f t="shared" si="4"/>
        <v>1.2977300802964793</v>
      </c>
    </row>
    <row r="99" spans="1:20" s="54" customFormat="1" ht="12.75">
      <c r="A99" s="49">
        <v>2005</v>
      </c>
      <c r="B99" s="54">
        <v>190.7</v>
      </c>
      <c r="C99" s="54">
        <v>191.8</v>
      </c>
      <c r="D99" s="54">
        <v>193.3</v>
      </c>
      <c r="E99" s="54">
        <v>194.6</v>
      </c>
      <c r="F99" s="54">
        <v>194.4</v>
      </c>
      <c r="G99" s="54">
        <v>194.5</v>
      </c>
      <c r="H99" s="54">
        <v>195.4</v>
      </c>
      <c r="I99" s="54">
        <v>196.4</v>
      </c>
      <c r="J99" s="54">
        <v>198.8</v>
      </c>
      <c r="K99" s="54">
        <v>199.2</v>
      </c>
      <c r="L99" s="54">
        <v>197.6</v>
      </c>
      <c r="M99" s="54">
        <v>196.8</v>
      </c>
      <c r="N99" s="54">
        <v>195.3</v>
      </c>
      <c r="O99" s="55">
        <f t="shared" si="3"/>
        <v>195.2916666666667</v>
      </c>
      <c r="P99" s="54">
        <v>193.2</v>
      </c>
      <c r="Q99" s="54">
        <v>197.4</v>
      </c>
      <c r="R99" s="53">
        <f t="shared" si="5"/>
        <v>0.03415659485023647</v>
      </c>
      <c r="S99" s="53">
        <f t="shared" si="5"/>
        <v>0.033880359978824805</v>
      </c>
      <c r="T99" s="52">
        <f t="shared" si="4"/>
        <v>1.2551461489225515</v>
      </c>
    </row>
    <row r="100" spans="1:20" s="54" customFormat="1" ht="12.75">
      <c r="A100" s="49">
        <v>2006</v>
      </c>
      <c r="B100" s="54">
        <v>198.3</v>
      </c>
      <c r="C100" s="54">
        <v>198.7</v>
      </c>
      <c r="D100" s="54">
        <v>199.8</v>
      </c>
      <c r="E100" s="54">
        <v>201.5</v>
      </c>
      <c r="F100" s="54">
        <v>202.5</v>
      </c>
      <c r="G100" s="54">
        <v>202.9</v>
      </c>
      <c r="H100" s="54">
        <v>203.5</v>
      </c>
      <c r="I100" s="54">
        <v>203.9</v>
      </c>
      <c r="J100" s="54">
        <v>202.9</v>
      </c>
      <c r="K100" s="54">
        <v>201.8</v>
      </c>
      <c r="L100" s="54">
        <v>201.5</v>
      </c>
      <c r="M100" s="54">
        <v>201.8</v>
      </c>
      <c r="N100" s="54">
        <v>201.6</v>
      </c>
      <c r="O100" s="55">
        <f t="shared" si="3"/>
        <v>201.5916666666667</v>
      </c>
      <c r="P100" s="54">
        <v>200.6</v>
      </c>
      <c r="Q100" s="54">
        <v>202.6</v>
      </c>
      <c r="R100" s="53">
        <f t="shared" si="5"/>
        <v>0.02540650406504065</v>
      </c>
      <c r="S100" s="53">
        <f t="shared" si="5"/>
        <v>0.03225806451612894</v>
      </c>
      <c r="T100" s="52">
        <f t="shared" si="4"/>
        <v>1.215921210367492</v>
      </c>
    </row>
    <row r="101" spans="1:20" s="54" customFormat="1" ht="12.75">
      <c r="A101" s="49">
        <v>2007</v>
      </c>
      <c r="B101" s="54">
        <v>202.416</v>
      </c>
      <c r="C101" s="54">
        <v>203.499</v>
      </c>
      <c r="D101" s="54">
        <v>205.352</v>
      </c>
      <c r="E101" s="54">
        <v>206.686</v>
      </c>
      <c r="F101" s="54">
        <v>207.949</v>
      </c>
      <c r="G101" s="54">
        <v>208.352</v>
      </c>
      <c r="H101" s="54">
        <v>208.299</v>
      </c>
      <c r="I101" s="54">
        <v>207.917</v>
      </c>
      <c r="J101" s="54">
        <v>208.49</v>
      </c>
      <c r="K101" s="54">
        <v>208.936</v>
      </c>
      <c r="L101" s="54">
        <v>210.177</v>
      </c>
      <c r="M101" s="54">
        <v>210.036</v>
      </c>
      <c r="N101" s="54">
        <v>207.342</v>
      </c>
      <c r="O101" s="55">
        <f t="shared" si="3"/>
        <v>207.3424166666667</v>
      </c>
      <c r="P101" s="54">
        <v>205.709</v>
      </c>
      <c r="Q101" s="54">
        <v>208.976</v>
      </c>
      <c r="R101" s="53">
        <f t="shared" si="5"/>
        <v>0.04081268582755198</v>
      </c>
      <c r="S101" s="53">
        <f t="shared" si="5"/>
        <v>0.02848214285714295</v>
      </c>
      <c r="T101" s="52">
        <f t="shared" si="4"/>
        <v>1.1821970018194539</v>
      </c>
    </row>
    <row r="102" spans="1:20" s="54" customFormat="1" ht="12.75">
      <c r="A102" s="49">
        <v>2008</v>
      </c>
      <c r="B102" s="54">
        <v>211.08</v>
      </c>
      <c r="C102" s="54">
        <v>211.693</v>
      </c>
      <c r="D102" s="54">
        <v>213.528</v>
      </c>
      <c r="E102" s="54">
        <v>214.823</v>
      </c>
      <c r="F102" s="54">
        <v>216.632</v>
      </c>
      <c r="G102" s="54">
        <v>218.815</v>
      </c>
      <c r="H102" s="54">
        <v>219.964</v>
      </c>
      <c r="I102" s="54">
        <v>219.086</v>
      </c>
      <c r="J102" s="54">
        <v>218.783</v>
      </c>
      <c r="K102" s="54">
        <v>216.573</v>
      </c>
      <c r="L102" s="54">
        <v>212.425</v>
      </c>
      <c r="M102" s="54">
        <v>210.228</v>
      </c>
      <c r="N102" s="54">
        <v>215.303</v>
      </c>
      <c r="O102" s="55">
        <f t="shared" si="3"/>
        <v>215.3025</v>
      </c>
      <c r="P102" s="54">
        <v>214.429</v>
      </c>
      <c r="Q102" s="54">
        <v>216.177</v>
      </c>
      <c r="R102" s="53">
        <f t="shared" si="5"/>
        <v>0.0009141290064560708</v>
      </c>
      <c r="S102" s="53">
        <f t="shared" si="5"/>
        <v>0.038395501152684856</v>
      </c>
      <c r="T102" s="52">
        <f t="shared" si="4"/>
        <v>1.1384892573627028</v>
      </c>
    </row>
    <row r="103" spans="1:20" s="54" customFormat="1" ht="12.75">
      <c r="A103" s="49">
        <v>2009</v>
      </c>
      <c r="B103" s="54">
        <v>211.143</v>
      </c>
      <c r="C103" s="54">
        <v>212.193</v>
      </c>
      <c r="D103" s="54">
        <v>212.709</v>
      </c>
      <c r="E103" s="54">
        <v>213.24</v>
      </c>
      <c r="F103" s="54">
        <v>213.856</v>
      </c>
      <c r="G103" s="54">
        <v>215.693</v>
      </c>
      <c r="H103" s="54">
        <v>215.351</v>
      </c>
      <c r="I103" s="54">
        <v>215.834</v>
      </c>
      <c r="J103" s="54">
        <v>215.969</v>
      </c>
      <c r="K103" s="54">
        <v>216.177</v>
      </c>
      <c r="L103" s="54">
        <v>216.33</v>
      </c>
      <c r="M103" s="54">
        <v>215.949</v>
      </c>
      <c r="N103" s="54">
        <v>214.537</v>
      </c>
      <c r="O103" s="55">
        <f t="shared" si="3"/>
        <v>214.537</v>
      </c>
      <c r="P103" s="54">
        <v>213.139</v>
      </c>
      <c r="Q103" s="54">
        <v>215.935</v>
      </c>
      <c r="R103" s="53">
        <f t="shared" si="5"/>
        <v>0.02721331126205835</v>
      </c>
      <c r="S103" s="53">
        <f t="shared" si="5"/>
        <v>-0.0035577767146764846</v>
      </c>
      <c r="T103" s="52">
        <f t="shared" si="4"/>
        <v>1.1425515567633244</v>
      </c>
    </row>
    <row r="104" spans="1:20" s="54" customFormat="1" ht="12.75">
      <c r="A104" s="49">
        <v>2010</v>
      </c>
      <c r="B104" s="54">
        <v>216.687</v>
      </c>
      <c r="C104" s="54">
        <v>216.741</v>
      </c>
      <c r="D104" s="54">
        <v>217.631</v>
      </c>
      <c r="E104" s="54">
        <v>218.009</v>
      </c>
      <c r="F104" s="54">
        <v>218.178</v>
      </c>
      <c r="G104" s="54">
        <v>217.965</v>
      </c>
      <c r="H104" s="54">
        <v>218.011</v>
      </c>
      <c r="I104" s="54">
        <v>218.312</v>
      </c>
      <c r="J104" s="54">
        <v>218.439</v>
      </c>
      <c r="K104" s="54">
        <v>218.711</v>
      </c>
      <c r="L104" s="54">
        <v>218.803</v>
      </c>
      <c r="M104" s="54">
        <v>219.179</v>
      </c>
      <c r="N104" s="54">
        <v>218.056</v>
      </c>
      <c r="O104" s="55">
        <f t="shared" si="3"/>
        <v>218.05550000000002</v>
      </c>
      <c r="P104" s="54">
        <v>217.535</v>
      </c>
      <c r="Q104" s="54">
        <v>218.576</v>
      </c>
      <c r="R104" s="53">
        <f t="shared" si="5"/>
        <v>0.014957235273143148</v>
      </c>
      <c r="S104" s="53">
        <f t="shared" si="5"/>
        <v>0.016402765024214963</v>
      </c>
      <c r="T104" s="52">
        <f t="shared" si="4"/>
        <v>1.1241155730230759</v>
      </c>
    </row>
    <row r="105" spans="1:20" s="54" customFormat="1" ht="12.75">
      <c r="A105" s="49">
        <v>2011</v>
      </c>
      <c r="B105" s="54">
        <v>220.223</v>
      </c>
      <c r="C105" s="54">
        <v>221.309</v>
      </c>
      <c r="D105" s="54">
        <v>223.467</v>
      </c>
      <c r="E105" s="54">
        <v>224.906</v>
      </c>
      <c r="F105" s="54">
        <v>225.964</v>
      </c>
      <c r="G105" s="54">
        <v>225.722</v>
      </c>
      <c r="H105" s="54">
        <v>225.922</v>
      </c>
      <c r="I105" s="54">
        <v>226.545</v>
      </c>
      <c r="J105" s="54">
        <v>226.889</v>
      </c>
      <c r="K105" s="54">
        <v>226.421</v>
      </c>
      <c r="L105" s="54">
        <v>226.23</v>
      </c>
      <c r="M105" s="54">
        <v>225.672</v>
      </c>
      <c r="N105" s="54">
        <v>224.939</v>
      </c>
      <c r="O105" s="55">
        <f t="shared" si="3"/>
        <v>224.93916666666667</v>
      </c>
      <c r="P105" s="54">
        <v>223.598</v>
      </c>
      <c r="Q105" s="54">
        <v>226.28</v>
      </c>
      <c r="R105" s="53">
        <f t="shared" si="5"/>
        <v>0.02962418844871085</v>
      </c>
      <c r="S105" s="53">
        <f t="shared" si="5"/>
        <v>0.031565285981582626</v>
      </c>
      <c r="T105" s="52">
        <f t="shared" si="4"/>
        <v>1.0897149970177122</v>
      </c>
    </row>
    <row r="106" spans="1:20" s="54" customFormat="1" ht="12.75">
      <c r="A106" s="49">
        <v>2012</v>
      </c>
      <c r="B106" s="54">
        <v>226.665</v>
      </c>
      <c r="C106" s="54">
        <v>227.663</v>
      </c>
      <c r="D106" s="54">
        <v>229.392</v>
      </c>
      <c r="E106" s="54">
        <v>230.085</v>
      </c>
      <c r="F106" s="54">
        <v>229.815</v>
      </c>
      <c r="G106" s="54">
        <v>229.478</v>
      </c>
      <c r="H106" s="54">
        <v>229.104</v>
      </c>
      <c r="I106" s="54">
        <v>230.379</v>
      </c>
      <c r="J106" s="54">
        <v>231.407</v>
      </c>
      <c r="K106" s="54">
        <v>231.317</v>
      </c>
      <c r="L106" s="54">
        <v>230.221</v>
      </c>
      <c r="M106" s="54">
        <v>229.601</v>
      </c>
      <c r="N106" s="54">
        <v>229.594</v>
      </c>
      <c r="O106" s="55">
        <f t="shared" si="3"/>
        <v>229.5939166666667</v>
      </c>
      <c r="P106" s="54">
        <v>228.85</v>
      </c>
      <c r="Q106" s="54">
        <v>230.338</v>
      </c>
      <c r="R106" s="53">
        <f t="shared" si="5"/>
        <v>0.017410223687475638</v>
      </c>
      <c r="S106" s="53">
        <f t="shared" si="5"/>
        <v>0.02069449939761447</v>
      </c>
      <c r="T106" s="52">
        <f t="shared" si="4"/>
        <v>1.0676222910958368</v>
      </c>
    </row>
    <row r="107" spans="1:20" s="54" customFormat="1" ht="12.75">
      <c r="A107" s="49">
        <v>2013</v>
      </c>
      <c r="B107" s="54">
        <v>230.28</v>
      </c>
      <c r="C107" s="54">
        <v>232.166</v>
      </c>
      <c r="D107" s="54">
        <v>232.773</v>
      </c>
      <c r="E107" s="54">
        <v>232.531</v>
      </c>
      <c r="F107" s="54">
        <v>232.945</v>
      </c>
      <c r="G107" s="54">
        <v>233.504</v>
      </c>
      <c r="H107" s="54">
        <v>233.596</v>
      </c>
      <c r="I107" s="54">
        <v>233.877</v>
      </c>
      <c r="J107" s="54">
        <v>234.149</v>
      </c>
      <c r="K107" s="54">
        <v>233.546</v>
      </c>
      <c r="L107" s="54">
        <v>233.069</v>
      </c>
      <c r="M107" s="54">
        <v>233.049</v>
      </c>
      <c r="N107" s="54">
        <v>232.957</v>
      </c>
      <c r="O107" s="55">
        <f t="shared" si="3"/>
        <v>232.95708333333332</v>
      </c>
      <c r="P107" s="54">
        <v>232.366</v>
      </c>
      <c r="Q107" s="54">
        <v>233.548</v>
      </c>
      <c r="R107" s="53">
        <f t="shared" si="5"/>
        <v>0.015017356196183848</v>
      </c>
      <c r="S107" s="53">
        <f t="shared" si="5"/>
        <v>0.014647595320435202</v>
      </c>
      <c r="T107" s="52">
        <f t="shared" si="4"/>
        <v>1.0522091873145447</v>
      </c>
    </row>
    <row r="108" spans="1:20" s="54" customFormat="1" ht="12.75">
      <c r="A108" s="49">
        <v>2014</v>
      </c>
      <c r="B108" s="54">
        <v>233.916</v>
      </c>
      <c r="C108" s="54">
        <v>234.781</v>
      </c>
      <c r="D108" s="54">
        <v>236.293</v>
      </c>
      <c r="E108" s="54">
        <v>237.072</v>
      </c>
      <c r="F108" s="54">
        <v>237.9</v>
      </c>
      <c r="G108" s="54">
        <v>238.343</v>
      </c>
      <c r="H108" s="54">
        <v>238.25</v>
      </c>
      <c r="I108" s="54">
        <v>237.852</v>
      </c>
      <c r="J108" s="54">
        <v>238.031</v>
      </c>
      <c r="K108" s="54">
        <v>237.433</v>
      </c>
      <c r="L108" s="54">
        <v>236.151</v>
      </c>
      <c r="M108" s="54">
        <v>234.812</v>
      </c>
      <c r="N108" s="54">
        <v>236.736</v>
      </c>
      <c r="O108" s="55">
        <f t="shared" si="3"/>
        <v>236.73616666666666</v>
      </c>
      <c r="P108" s="54">
        <v>236.384</v>
      </c>
      <c r="Q108" s="54">
        <v>237.088</v>
      </c>
      <c r="R108" s="53">
        <f t="shared" si="5"/>
        <v>0.0075649326965573985</v>
      </c>
      <c r="S108" s="53">
        <f t="shared" si="5"/>
        <v>0.016221877857286952</v>
      </c>
      <c r="T108" s="52">
        <f t="shared" si="4"/>
        <v>1.0354124880228834</v>
      </c>
    </row>
    <row r="109" spans="1:20" s="54" customFormat="1" ht="12.75">
      <c r="A109" s="49">
        <v>2015</v>
      </c>
      <c r="B109" s="54">
        <v>233.707</v>
      </c>
      <c r="C109" s="54">
        <v>234.722</v>
      </c>
      <c r="D109" s="54">
        <v>236.119</v>
      </c>
      <c r="E109" s="54">
        <v>236.599</v>
      </c>
      <c r="F109" s="54">
        <v>237.805</v>
      </c>
      <c r="G109" s="54">
        <v>238.638</v>
      </c>
      <c r="H109" s="54">
        <v>238.654</v>
      </c>
      <c r="I109" s="54">
        <v>238.316</v>
      </c>
      <c r="J109" s="54">
        <v>237.945</v>
      </c>
      <c r="K109" s="54">
        <v>237.838</v>
      </c>
      <c r="L109" s="54">
        <v>237.336</v>
      </c>
      <c r="M109" s="54">
        <v>236.525</v>
      </c>
      <c r="N109" s="54">
        <v>237.017</v>
      </c>
      <c r="O109" s="55">
        <f t="shared" si="3"/>
        <v>237.01700000000002</v>
      </c>
      <c r="P109" s="54">
        <v>236.265</v>
      </c>
      <c r="Q109" s="54">
        <v>237.769</v>
      </c>
      <c r="R109" s="53">
        <f t="shared" si="5"/>
        <v>0.007295197860415966</v>
      </c>
      <c r="S109" s="53">
        <f t="shared" si="5"/>
        <v>0.0011869762097864538</v>
      </c>
      <c r="T109" s="52">
        <f t="shared" si="4"/>
        <v>1.0341856631943418</v>
      </c>
    </row>
    <row r="110" spans="1:20" s="54" customFormat="1" ht="12.75">
      <c r="A110" s="49">
        <v>2016</v>
      </c>
      <c r="B110" s="54">
        <v>236.916</v>
      </c>
      <c r="C110" s="54">
        <v>237.111</v>
      </c>
      <c r="D110" s="54">
        <v>238.132</v>
      </c>
      <c r="E110" s="54">
        <v>239.261</v>
      </c>
      <c r="F110" s="54">
        <v>240.229</v>
      </c>
      <c r="G110" s="54">
        <v>241.018</v>
      </c>
      <c r="H110" s="54">
        <v>240.628</v>
      </c>
      <c r="I110" s="54">
        <v>240.849</v>
      </c>
      <c r="J110" s="54">
        <v>241.428</v>
      </c>
      <c r="K110" s="54">
        <v>241.729</v>
      </c>
      <c r="L110" s="54">
        <v>241.353</v>
      </c>
      <c r="M110" s="54">
        <v>241.432</v>
      </c>
      <c r="N110" s="54">
        <v>240.007</v>
      </c>
      <c r="O110" s="55">
        <f t="shared" si="3"/>
        <v>240.00716666666662</v>
      </c>
      <c r="P110" s="54">
        <v>238.778</v>
      </c>
      <c r="Q110" s="54">
        <v>241.237</v>
      </c>
      <c r="R110" s="53">
        <f t="shared" si="5"/>
        <v>0.020746221329669093</v>
      </c>
      <c r="S110" s="53">
        <f>(N110-N109)/N109</f>
        <v>0.012615128872612551</v>
      </c>
      <c r="T110" s="52">
        <f t="shared" si="4"/>
        <v>1.0213011000365964</v>
      </c>
    </row>
    <row r="111" spans="1:20" s="54" customFormat="1" ht="12.75">
      <c r="A111" s="49">
        <v>2017</v>
      </c>
      <c r="B111" s="54">
        <v>242.839</v>
      </c>
      <c r="C111" s="54">
        <v>243.603</v>
      </c>
      <c r="D111" s="54">
        <v>243.801</v>
      </c>
      <c r="E111" s="54">
        <v>244.524</v>
      </c>
      <c r="F111" s="54">
        <v>244.733</v>
      </c>
      <c r="G111" s="54">
        <v>244.955</v>
      </c>
      <c r="H111" s="54">
        <v>244.786</v>
      </c>
      <c r="I111" s="54">
        <v>245.519</v>
      </c>
      <c r="J111" s="54">
        <v>246.819</v>
      </c>
      <c r="K111" s="54">
        <v>246.663</v>
      </c>
      <c r="L111" s="54">
        <v>246.669</v>
      </c>
      <c r="M111" s="54">
        <v>246.524</v>
      </c>
      <c r="N111" s="56">
        <v>245.12</v>
      </c>
      <c r="O111" s="55">
        <f t="shared" si="3"/>
        <v>245.11958333333334</v>
      </c>
      <c r="P111" s="54">
        <v>244.076</v>
      </c>
      <c r="Q111" s="54">
        <v>246.163</v>
      </c>
      <c r="R111" s="53">
        <f>(M111-M110)/M110</f>
        <v>0.02109082474568414</v>
      </c>
      <c r="S111" s="53">
        <f>(N111-N110)/N110</f>
        <v>0.021303545313261694</v>
      </c>
      <c r="T111" s="52">
        <f>O$111/O111</f>
        <v>1</v>
      </c>
    </row>
    <row r="112" spans="1:20" s="54" customFormat="1" ht="12.75">
      <c r="A112" s="49"/>
      <c r="R112" s="42"/>
      <c r="T112" s="43"/>
    </row>
    <row r="113" spans="1:20" s="54" customFormat="1" ht="12.75">
      <c r="A113" s="49"/>
      <c r="R113" s="42"/>
      <c r="T113" s="43"/>
    </row>
    <row r="114" spans="1:20" s="54" customFormat="1" ht="12.75">
      <c r="A114" s="49"/>
      <c r="R114" s="42"/>
      <c r="T114" s="43"/>
    </row>
    <row r="115" spans="1:20" s="54" customFormat="1" ht="12.75">
      <c r="A115" s="49"/>
      <c r="R115" s="42"/>
      <c r="T115" s="43"/>
    </row>
    <row r="116" spans="1:20" s="54" customFormat="1" ht="12.75">
      <c r="A116" s="49"/>
      <c r="R116" s="42"/>
      <c r="T116" s="43"/>
    </row>
    <row r="117" spans="1:20" s="54" customFormat="1" ht="12.75">
      <c r="A117" s="49"/>
      <c r="R117" s="42"/>
      <c r="T117" s="43"/>
    </row>
    <row r="118" spans="1:20" s="54" customFormat="1" ht="12.75">
      <c r="A118" s="49"/>
      <c r="R118" s="42"/>
      <c r="T118" s="43"/>
    </row>
    <row r="119" spans="1:20" s="54" customFormat="1" ht="12.75">
      <c r="A119" s="49"/>
      <c r="R119" s="42"/>
      <c r="T119" s="43"/>
    </row>
    <row r="120" spans="1:20" s="54" customFormat="1" ht="12.75">
      <c r="A120" s="49"/>
      <c r="R120" s="42"/>
      <c r="T120" s="43"/>
    </row>
    <row r="121" spans="1:20" s="54" customFormat="1" ht="12.75">
      <c r="A121" s="49"/>
      <c r="R121" s="42"/>
      <c r="T121" s="43"/>
    </row>
    <row r="122" spans="1:20" s="54" customFormat="1" ht="12.75">
      <c r="A122" s="49"/>
      <c r="R122" s="42"/>
      <c r="T122" s="43"/>
    </row>
    <row r="123" spans="1:20" s="54" customFormat="1" ht="12.75">
      <c r="A123" s="49"/>
      <c r="R123" s="42"/>
      <c r="T123" s="43"/>
    </row>
    <row r="124" spans="1:20" s="54" customFormat="1" ht="12.75">
      <c r="A124" s="49"/>
      <c r="R124" s="42"/>
      <c r="T124" s="43"/>
    </row>
    <row r="125" spans="1:20" s="54" customFormat="1" ht="12.75">
      <c r="A125" s="49"/>
      <c r="R125" s="42"/>
      <c r="T125" s="43"/>
    </row>
    <row r="126" spans="1:20" s="54" customFormat="1" ht="12.75">
      <c r="A126" s="49"/>
      <c r="R126" s="42"/>
      <c r="T126" s="43"/>
    </row>
    <row r="127" spans="1:20" s="54" customFormat="1" ht="12.75">
      <c r="A127" s="49"/>
      <c r="R127" s="42"/>
      <c r="T127" s="43"/>
    </row>
    <row r="128" spans="1:20" s="54" customFormat="1" ht="12.75">
      <c r="A128" s="49"/>
      <c r="R128" s="42"/>
      <c r="T128" s="43"/>
    </row>
    <row r="129" spans="1:20" s="54" customFormat="1" ht="12.75">
      <c r="A129" s="49"/>
      <c r="R129" s="42"/>
      <c r="T129" s="43"/>
    </row>
    <row r="130" spans="1:20" s="54" customFormat="1" ht="12.75">
      <c r="A130" s="49"/>
      <c r="R130" s="42"/>
      <c r="T130" s="43"/>
    </row>
    <row r="131" spans="1:20" s="54" customFormat="1" ht="12.75">
      <c r="A131" s="49"/>
      <c r="R131" s="42"/>
      <c r="T131" s="43"/>
    </row>
    <row r="132" spans="1:20" s="54" customFormat="1" ht="12.75">
      <c r="A132" s="49"/>
      <c r="R132" s="42"/>
      <c r="T132" s="43"/>
    </row>
    <row r="133" spans="1:20" s="54" customFormat="1" ht="12.75">
      <c r="A133" s="49"/>
      <c r="R133" s="42"/>
      <c r="T133" s="43"/>
    </row>
    <row r="134" spans="1:20" s="54" customFormat="1" ht="12.75">
      <c r="A134" s="49"/>
      <c r="R134" s="42"/>
      <c r="T134" s="43"/>
    </row>
    <row r="135" spans="1:20" s="54" customFormat="1" ht="12.75">
      <c r="A135" s="49"/>
      <c r="R135" s="42"/>
      <c r="T135" s="43"/>
    </row>
    <row r="136" spans="1:20" s="54" customFormat="1" ht="12.75">
      <c r="A136" s="49"/>
      <c r="R136" s="42"/>
      <c r="T136" s="43"/>
    </row>
    <row r="137" spans="1:20" s="54" customFormat="1" ht="12.75">
      <c r="A137" s="49"/>
      <c r="R137" s="42"/>
      <c r="T137" s="43"/>
    </row>
    <row r="138" spans="1:20" s="54" customFormat="1" ht="12.75">
      <c r="A138" s="49"/>
      <c r="R138" s="42"/>
      <c r="T138" s="43"/>
    </row>
    <row r="139" spans="1:20" s="54" customFormat="1" ht="12.75">
      <c r="A139" s="49"/>
      <c r="R139" s="42"/>
      <c r="T139" s="43"/>
    </row>
    <row r="140" spans="1:20" s="54" customFormat="1" ht="12.75">
      <c r="A140" s="49"/>
      <c r="R140" s="42"/>
      <c r="T140" s="43"/>
    </row>
    <row r="141" spans="1:20" s="54" customFormat="1" ht="12.75">
      <c r="A141" s="49"/>
      <c r="R141" s="42"/>
      <c r="T141" s="43"/>
    </row>
    <row r="142" spans="1:20" s="54" customFormat="1" ht="12.75">
      <c r="A142" s="49"/>
      <c r="R142" s="42"/>
      <c r="T142" s="43"/>
    </row>
    <row r="143" spans="1:20" s="54" customFormat="1" ht="12.75">
      <c r="A143" s="49"/>
      <c r="R143" s="42"/>
      <c r="T143" s="43"/>
    </row>
    <row r="144" spans="1:20" s="54" customFormat="1" ht="12.75">
      <c r="A144" s="49"/>
      <c r="R144" s="42"/>
      <c r="T144" s="43"/>
    </row>
    <row r="145" spans="1:20" s="54" customFormat="1" ht="12.75">
      <c r="A145" s="49"/>
      <c r="R145" s="42"/>
      <c r="T145" s="43"/>
    </row>
    <row r="146" spans="1:20" s="54" customFormat="1" ht="12.75">
      <c r="A146" s="49"/>
      <c r="R146" s="42"/>
      <c r="T146" s="43"/>
    </row>
    <row r="147" spans="1:20" s="54" customFormat="1" ht="12.75">
      <c r="A147" s="49"/>
      <c r="R147" s="42"/>
      <c r="T147" s="43"/>
    </row>
  </sheetData>
  <sheetProtection/>
  <mergeCells count="21">
    <mergeCell ref="H5:H6"/>
    <mergeCell ref="N5:N6"/>
    <mergeCell ref="A1:Q1"/>
    <mergeCell ref="A2:Q2"/>
    <mergeCell ref="A5:A6"/>
    <mergeCell ref="B5:B6"/>
    <mergeCell ref="C5:C6"/>
    <mergeCell ref="D5:D6"/>
    <mergeCell ref="E5:E6"/>
    <mergeCell ref="F5:F6"/>
    <mergeCell ref="G5:G6"/>
    <mergeCell ref="O5:O6"/>
    <mergeCell ref="P5:P6"/>
    <mergeCell ref="Q5:Q6"/>
    <mergeCell ref="R5:S5"/>
    <mergeCell ref="T5:T6"/>
    <mergeCell ref="I5:I6"/>
    <mergeCell ref="J5:J6"/>
    <mergeCell ref="K5:K6"/>
    <mergeCell ref="L5:L6"/>
    <mergeCell ref="M5:M6"/>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63"/>
  <sheetViews>
    <sheetView tabSelected="1" zoomScalePageLayoutView="0" workbookViewId="0" topLeftCell="A1">
      <selection activeCell="A1" sqref="A1:B1"/>
    </sheetView>
  </sheetViews>
  <sheetFormatPr defaultColWidth="9.140625" defaultRowHeight="15"/>
  <cols>
    <col min="1" max="1" width="7.28125" style="63" customWidth="1"/>
    <col min="2" max="2" width="19.140625" style="64" customWidth="1"/>
    <col min="3" max="3" width="12.00390625" style="63" customWidth="1"/>
    <col min="4" max="4" width="17.28125" style="6" customWidth="1"/>
    <col min="5" max="5" width="11.7109375" style="6" customWidth="1"/>
    <col min="6" max="6" width="11.28125" style="29" customWidth="1"/>
    <col min="7" max="8" width="15.7109375" style="0" customWidth="1"/>
  </cols>
  <sheetData>
    <row r="1" spans="1:2" ht="14.25">
      <c r="A1" s="109" t="s">
        <v>349</v>
      </c>
      <c r="B1" s="109"/>
    </row>
    <row r="3" spans="1:8" s="1" customFormat="1" ht="26.25" customHeight="1">
      <c r="A3" s="108" t="s">
        <v>0</v>
      </c>
      <c r="B3" s="111" t="s">
        <v>372</v>
      </c>
      <c r="C3" s="108" t="s">
        <v>369</v>
      </c>
      <c r="D3" s="110" t="s">
        <v>373</v>
      </c>
      <c r="E3" s="110"/>
      <c r="F3" s="112" t="s">
        <v>5</v>
      </c>
      <c r="G3" s="108" t="s">
        <v>374</v>
      </c>
      <c r="H3" s="108"/>
    </row>
    <row r="4" spans="1:8" s="1" customFormat="1" ht="28.5">
      <c r="A4" s="108"/>
      <c r="B4" s="111"/>
      <c r="C4" s="108"/>
      <c r="D4" s="62" t="s">
        <v>370</v>
      </c>
      <c r="E4" s="62" t="s">
        <v>107</v>
      </c>
      <c r="F4" s="112"/>
      <c r="G4" s="61" t="s">
        <v>371</v>
      </c>
      <c r="H4" s="61" t="s">
        <v>107</v>
      </c>
    </row>
    <row r="5" spans="1:8" ht="14.25">
      <c r="A5" s="63">
        <v>1959</v>
      </c>
      <c r="B5" s="64">
        <f>Spending!C40</f>
        <v>1.5</v>
      </c>
      <c r="C5" s="65">
        <f>CPI!T53</f>
        <v>8.408905088622072</v>
      </c>
      <c r="D5" s="6">
        <f>B5*C5</f>
        <v>12.61335763293311</v>
      </c>
      <c r="E5" s="59">
        <f>(D5-D$54)/D$54</f>
        <v>-0.9155561671129147</v>
      </c>
      <c r="F5" s="29">
        <f>Enrollment!B19</f>
        <v>3639847</v>
      </c>
      <c r="G5" s="60">
        <f>(D5*1000000000)/F5</f>
        <v>3465.353800017723</v>
      </c>
      <c r="H5" s="59">
        <f aca="true" t="shared" si="0" ref="H5:H53">(G5-G$54)/G$54</f>
        <v>-0.5568179560599459</v>
      </c>
    </row>
    <row r="6" spans="1:8" ht="14.25">
      <c r="A6" s="63">
        <v>1960</v>
      </c>
      <c r="B6" s="64">
        <f>Spending!D40</f>
        <v>1.7</v>
      </c>
      <c r="C6" s="65">
        <f>CPI!T54</f>
        <v>8.288067061143984</v>
      </c>
      <c r="D6" s="6">
        <f aca="true" t="shared" si="1" ref="D6:D62">B6*C6</f>
        <v>14.089714003944772</v>
      </c>
      <c r="E6" s="59">
        <f aca="true" t="shared" si="2" ref="E6:E62">(D6-D$54)/D$54</f>
        <v>-0.9056722651176216</v>
      </c>
      <c r="F6" s="31">
        <f>F5+((F7-F5)/2)</f>
        <v>3892456</v>
      </c>
      <c r="G6" s="60">
        <f aca="true" t="shared" si="3" ref="G6:G62">(D6*1000000000)/F6</f>
        <v>3619.7490746060516</v>
      </c>
      <c r="H6" s="59">
        <f t="shared" si="0"/>
        <v>-0.537072435886395</v>
      </c>
    </row>
    <row r="7" spans="1:8" ht="14.25">
      <c r="A7" s="63">
        <v>1961</v>
      </c>
      <c r="B7" s="64">
        <f>Spending!E40</f>
        <v>1.9</v>
      </c>
      <c r="C7" s="65">
        <f>CPI!T55</f>
        <v>8.200264845274603</v>
      </c>
      <c r="D7" s="6">
        <f t="shared" si="1"/>
        <v>15.580503206021746</v>
      </c>
      <c r="E7" s="59">
        <f t="shared" si="2"/>
        <v>-0.8956917382893511</v>
      </c>
      <c r="F7" s="29">
        <f>Enrollment!B20</f>
        <v>4145065</v>
      </c>
      <c r="G7" s="60">
        <f t="shared" si="3"/>
        <v>3758.8079332945913</v>
      </c>
      <c r="H7" s="59">
        <f t="shared" si="0"/>
        <v>-0.5192882808540161</v>
      </c>
    </row>
    <row r="8" spans="1:8" ht="14.25">
      <c r="A8" s="63">
        <v>1962</v>
      </c>
      <c r="B8" s="64">
        <f>Spending!F40</f>
        <v>2</v>
      </c>
      <c r="C8" s="65">
        <f>CPI!T56</f>
        <v>8.103126721763086</v>
      </c>
      <c r="D8" s="6">
        <f t="shared" si="1"/>
        <v>16.206253443526172</v>
      </c>
      <c r="E8" s="59">
        <f t="shared" si="2"/>
        <v>-0.8915024692602297</v>
      </c>
      <c r="F8" s="31">
        <f>F7+((F9-F7)/2)</f>
        <v>4462337</v>
      </c>
      <c r="G8" s="60">
        <f t="shared" si="3"/>
        <v>3631.7860895593885</v>
      </c>
      <c r="H8" s="59">
        <f t="shared" si="0"/>
        <v>-0.5355330291770628</v>
      </c>
    </row>
    <row r="9" spans="1:8" ht="14.25">
      <c r="A9" s="63">
        <v>1963</v>
      </c>
      <c r="B9" s="64">
        <f>Spending!G40</f>
        <v>2.2</v>
      </c>
      <c r="C9" s="65">
        <f>CPI!T57</f>
        <v>8.003904761904762</v>
      </c>
      <c r="D9" s="6">
        <f t="shared" si="1"/>
        <v>17.60859047619048</v>
      </c>
      <c r="E9" s="59">
        <f t="shared" si="2"/>
        <v>-0.8821141114982578</v>
      </c>
      <c r="F9" s="29">
        <f>Enrollment!B21</f>
        <v>4779609</v>
      </c>
      <c r="G9" s="60">
        <f t="shared" si="3"/>
        <v>3684.106895813126</v>
      </c>
      <c r="H9" s="59">
        <f t="shared" si="0"/>
        <v>-0.5288417522702129</v>
      </c>
    </row>
    <row r="10" spans="1:8" ht="14.25">
      <c r="A10" s="63">
        <v>1964</v>
      </c>
      <c r="B10" s="64">
        <f>Spending!H40</f>
        <v>2.4</v>
      </c>
      <c r="C10" s="65">
        <f>CPI!T58</f>
        <v>7.902834497581946</v>
      </c>
      <c r="D10" s="6">
        <f t="shared" si="1"/>
        <v>18.96680279419667</v>
      </c>
      <c r="E10" s="59">
        <f t="shared" si="2"/>
        <v>-0.8730211596178293</v>
      </c>
      <c r="F10" s="29">
        <f>Enrollment!B22</f>
        <v>5280020</v>
      </c>
      <c r="G10" s="60">
        <f t="shared" si="3"/>
        <v>3592.1838921437175</v>
      </c>
      <c r="H10" s="59">
        <f t="shared" si="0"/>
        <v>-0.5405977307365702</v>
      </c>
    </row>
    <row r="11" spans="1:8" ht="14.25">
      <c r="A11" s="63">
        <v>1965</v>
      </c>
      <c r="B11" s="64">
        <f>Spending!I40</f>
        <v>2.7</v>
      </c>
      <c r="C11" s="65">
        <f>CPI!T59</f>
        <v>7.779516001057923</v>
      </c>
      <c r="D11" s="6">
        <f t="shared" si="1"/>
        <v>21.004693202856394</v>
      </c>
      <c r="E11" s="59">
        <f t="shared" si="2"/>
        <v>-0.8593779028325194</v>
      </c>
      <c r="F11" s="29">
        <f>Enrollment!B23</f>
        <v>5920864</v>
      </c>
      <c r="G11" s="60">
        <f t="shared" si="3"/>
        <v>3547.5723142528514</v>
      </c>
      <c r="H11" s="59">
        <f t="shared" si="0"/>
        <v>-0.5463030789965267</v>
      </c>
    </row>
    <row r="12" spans="1:8" ht="14.25">
      <c r="A12" s="63">
        <v>1966</v>
      </c>
      <c r="B12" s="64">
        <f>Spending!J40</f>
        <v>3.3</v>
      </c>
      <c r="C12" s="65">
        <f>CPI!T60</f>
        <v>7.551822849807447</v>
      </c>
      <c r="D12" s="6">
        <f t="shared" si="1"/>
        <v>24.921015404364574</v>
      </c>
      <c r="E12" s="59">
        <f t="shared" si="2"/>
        <v>-0.8331589318701275</v>
      </c>
      <c r="F12" s="29">
        <f>Enrollment!B24</f>
        <v>6389872</v>
      </c>
      <c r="G12" s="60">
        <f t="shared" si="3"/>
        <v>3900.0805343776174</v>
      </c>
      <c r="H12" s="59">
        <f t="shared" si="0"/>
        <v>-0.5012210116186546</v>
      </c>
    </row>
    <row r="13" spans="1:8" ht="14.25">
      <c r="A13" s="63">
        <v>1967</v>
      </c>
      <c r="B13" s="64">
        <f>Spending!K40</f>
        <v>4.2</v>
      </c>
      <c r="C13" s="65">
        <f>CPI!T61</f>
        <v>7.348076442667997</v>
      </c>
      <c r="D13" s="6">
        <f t="shared" si="1"/>
        <v>30.86192105920559</v>
      </c>
      <c r="E13" s="59">
        <f t="shared" si="2"/>
        <v>-0.7933857914490962</v>
      </c>
      <c r="F13" s="29">
        <f>Enrollment!B25</f>
        <v>6911748</v>
      </c>
      <c r="G13" s="60">
        <f t="shared" si="3"/>
        <v>4465.139796648487</v>
      </c>
      <c r="H13" s="59">
        <f t="shared" si="0"/>
        <v>-0.42895591741696515</v>
      </c>
    </row>
    <row r="14" spans="1:8" ht="14.25">
      <c r="A14" s="63">
        <v>1968</v>
      </c>
      <c r="B14" s="64">
        <f>Spending!L40</f>
        <v>5.1</v>
      </c>
      <c r="C14" s="65">
        <f>CPI!T62</f>
        <v>7.047041207474844</v>
      </c>
      <c r="D14" s="6">
        <f t="shared" si="1"/>
        <v>35.9399101581217</v>
      </c>
      <c r="E14" s="59">
        <f t="shared" si="2"/>
        <v>-0.7593896997382168</v>
      </c>
      <c r="F14" s="29">
        <f>Enrollment!B26</f>
        <v>7513091</v>
      </c>
      <c r="G14" s="60">
        <f t="shared" si="3"/>
        <v>4783.638339815357</v>
      </c>
      <c r="H14" s="59">
        <f t="shared" si="0"/>
        <v>-0.3882233274713438</v>
      </c>
    </row>
    <row r="15" spans="1:8" ht="14.25">
      <c r="A15" s="63">
        <v>1969</v>
      </c>
      <c r="B15" s="64">
        <f>Spending!M40</f>
        <v>6</v>
      </c>
      <c r="C15" s="65">
        <f>CPI!T63</f>
        <v>6.682042253521126</v>
      </c>
      <c r="D15" s="6">
        <f t="shared" si="1"/>
        <v>40.09225352112676</v>
      </c>
      <c r="E15" s="59">
        <f t="shared" si="2"/>
        <v>-0.7315906156846665</v>
      </c>
      <c r="F15" s="29">
        <f>Enrollment!B27</f>
        <v>8004660</v>
      </c>
      <c r="G15" s="60">
        <f t="shared" si="3"/>
        <v>5008.61417238543</v>
      </c>
      <c r="H15" s="59">
        <f t="shared" si="0"/>
        <v>-0.3594513015630482</v>
      </c>
    </row>
    <row r="16" spans="1:8" ht="14.25">
      <c r="A16" s="63">
        <v>1970</v>
      </c>
      <c r="B16" s="64">
        <f>Spending!N40</f>
        <v>7.4</v>
      </c>
      <c r="C16" s="65">
        <f>CPI!T64</f>
        <v>6.31344709165057</v>
      </c>
      <c r="D16" s="6">
        <f t="shared" si="1"/>
        <v>46.719508478214216</v>
      </c>
      <c r="E16" s="59">
        <f t="shared" si="2"/>
        <v>-0.6872225079704113</v>
      </c>
      <c r="F16" s="29">
        <f>Enrollment!B28</f>
        <v>8580887</v>
      </c>
      <c r="G16" s="60">
        <f t="shared" si="3"/>
        <v>5444.601295671907</v>
      </c>
      <c r="H16" s="59">
        <f t="shared" si="0"/>
        <v>-0.30369316672883384</v>
      </c>
    </row>
    <row r="17" spans="1:8" ht="14.25">
      <c r="A17" s="63">
        <v>1971</v>
      </c>
      <c r="B17" s="64">
        <f>Spending!O40</f>
        <v>8.6</v>
      </c>
      <c r="C17" s="65">
        <f>CPI!T65</f>
        <v>6.053580983741511</v>
      </c>
      <c r="D17" s="6">
        <f t="shared" si="1"/>
        <v>52.06079646017699</v>
      </c>
      <c r="E17" s="59">
        <f t="shared" si="2"/>
        <v>-0.6514636844377293</v>
      </c>
      <c r="F17" s="29">
        <f>Enrollment!B29</f>
        <v>8948644</v>
      </c>
      <c r="G17" s="60">
        <f t="shared" si="3"/>
        <v>5817.73020137766</v>
      </c>
      <c r="H17" s="59">
        <f t="shared" si="0"/>
        <v>-0.25597393209168207</v>
      </c>
    </row>
    <row r="18" spans="1:8" ht="14.25">
      <c r="A18" s="63">
        <v>1972</v>
      </c>
      <c r="B18" s="64">
        <f>Spending!P40</f>
        <v>9.5</v>
      </c>
      <c r="C18" s="65">
        <f>CPI!T66</f>
        <v>5.861767636508569</v>
      </c>
      <c r="D18" s="6">
        <f t="shared" si="1"/>
        <v>55.686792546831406</v>
      </c>
      <c r="E18" s="59">
        <f t="shared" si="2"/>
        <v>-0.6271883870505205</v>
      </c>
      <c r="F18" s="29">
        <f>Enrollment!B30</f>
        <v>9214860</v>
      </c>
      <c r="G18" s="60">
        <f t="shared" si="3"/>
        <v>6043.151230385639</v>
      </c>
      <c r="H18" s="59">
        <f t="shared" si="0"/>
        <v>-0.227144970274763</v>
      </c>
    </row>
    <row r="19" spans="1:8" ht="14.25">
      <c r="A19" s="63">
        <v>1973</v>
      </c>
      <c r="B19" s="64">
        <f>Spending!Q40</f>
        <v>10.5</v>
      </c>
      <c r="C19" s="65">
        <f>CPI!T67</f>
        <v>5.520711336336336</v>
      </c>
      <c r="D19" s="6">
        <f t="shared" si="1"/>
        <v>57.96746903153153</v>
      </c>
      <c r="E19" s="59">
        <f t="shared" si="2"/>
        <v>-0.6119197274637442</v>
      </c>
      <c r="F19" s="29">
        <f>Enrollment!B31</f>
        <v>9602123</v>
      </c>
      <c r="G19" s="60">
        <f t="shared" si="3"/>
        <v>6036.942979331918</v>
      </c>
      <c r="H19" s="59">
        <f t="shared" si="0"/>
        <v>-0.2279389398230576</v>
      </c>
    </row>
    <row r="20" spans="1:8" ht="14.25">
      <c r="A20" s="63">
        <v>1974</v>
      </c>
      <c r="B20" s="64">
        <f>Spending!R40</f>
        <v>12.3</v>
      </c>
      <c r="C20" s="65">
        <f>CPI!T68</f>
        <v>4.971159371303025</v>
      </c>
      <c r="D20" s="6">
        <f t="shared" si="1"/>
        <v>61.14526026702721</v>
      </c>
      <c r="E20" s="59">
        <f t="shared" si="2"/>
        <v>-0.5906450692918708</v>
      </c>
      <c r="F20" s="29">
        <f>Enrollment!B32</f>
        <v>10223729</v>
      </c>
      <c r="G20" s="60">
        <f t="shared" si="3"/>
        <v>5980.719976735222</v>
      </c>
      <c r="H20" s="59">
        <f t="shared" si="0"/>
        <v>-0.23512926630779435</v>
      </c>
    </row>
    <row r="21" spans="1:8" ht="14.25">
      <c r="A21" s="63">
        <v>1975</v>
      </c>
      <c r="B21" s="64">
        <f>Spending!S40</f>
        <v>15.3</v>
      </c>
      <c r="C21" s="65">
        <f>CPI!T69</f>
        <v>4.554715082068752</v>
      </c>
      <c r="D21" s="6">
        <f t="shared" si="1"/>
        <v>69.68714075565191</v>
      </c>
      <c r="E21" s="59">
        <f t="shared" si="2"/>
        <v>-0.5334589377705096</v>
      </c>
      <c r="F21" s="29">
        <f>Enrollment!B33</f>
        <v>11184859</v>
      </c>
      <c r="G21" s="60">
        <f t="shared" si="3"/>
        <v>6230.488981188937</v>
      </c>
      <c r="H21" s="59">
        <f t="shared" si="0"/>
        <v>-0.20318645633955856</v>
      </c>
    </row>
    <row r="22" spans="1:8" ht="14.25">
      <c r="A22" s="63">
        <v>1976</v>
      </c>
      <c r="B22" s="64">
        <f>Spending!T40</f>
        <v>16.9</v>
      </c>
      <c r="C22" s="65">
        <f>CPI!T70</f>
        <v>4.307270464196807</v>
      </c>
      <c r="D22" s="6">
        <f t="shared" si="1"/>
        <v>72.79287084492603</v>
      </c>
      <c r="E22" s="59">
        <f t="shared" si="2"/>
        <v>-0.5126667141387699</v>
      </c>
      <c r="F22" s="29">
        <f>Enrollment!B34</f>
        <v>11012137</v>
      </c>
      <c r="G22" s="60">
        <f t="shared" si="3"/>
        <v>6610.240214494791</v>
      </c>
      <c r="H22" s="59">
        <f t="shared" si="0"/>
        <v>-0.15462029614997447</v>
      </c>
    </row>
    <row r="23" spans="1:8" ht="14.25">
      <c r="A23" s="63">
        <v>1977</v>
      </c>
      <c r="B23" s="64">
        <f>Spending!U40</f>
        <v>18.8</v>
      </c>
      <c r="C23" s="65">
        <f>CPI!T71</f>
        <v>4.04432146294514</v>
      </c>
      <c r="D23" s="6">
        <f t="shared" si="1"/>
        <v>76.03324350336864</v>
      </c>
      <c r="E23" s="59">
        <f t="shared" si="2"/>
        <v>-0.4909730862226811</v>
      </c>
      <c r="F23" s="29">
        <f>Enrollment!B35</f>
        <v>11285787</v>
      </c>
      <c r="G23" s="60">
        <f t="shared" si="3"/>
        <v>6737.079434812002</v>
      </c>
      <c r="H23" s="59">
        <f t="shared" si="0"/>
        <v>-0.13839890342763345</v>
      </c>
    </row>
    <row r="24" spans="1:8" ht="14.25">
      <c r="A24" s="63">
        <v>1978</v>
      </c>
      <c r="B24" s="64">
        <f>Spending!V40</f>
        <v>20.2</v>
      </c>
      <c r="C24" s="65">
        <f>CPI!T72</f>
        <v>3.7575817577925394</v>
      </c>
      <c r="D24" s="6">
        <f t="shared" si="1"/>
        <v>75.90315150740929</v>
      </c>
      <c r="E24" s="59">
        <f t="shared" si="2"/>
        <v>-0.4918440253561324</v>
      </c>
      <c r="F24" s="29">
        <f>Enrollment!B36</f>
        <v>11260092</v>
      </c>
      <c r="G24" s="60">
        <f t="shared" si="3"/>
        <v>6740.899764176819</v>
      </c>
      <c r="H24" s="59">
        <f t="shared" si="0"/>
        <v>-0.13791032376906717</v>
      </c>
    </row>
    <row r="25" spans="1:8" ht="14.25">
      <c r="A25" s="63">
        <v>1979</v>
      </c>
      <c r="B25" s="64">
        <f>Spending!W40</f>
        <v>22.6</v>
      </c>
      <c r="C25" s="65">
        <f>CPI!T73</f>
        <v>3.3774658399356987</v>
      </c>
      <c r="D25" s="6">
        <f t="shared" si="1"/>
        <v>76.33072798254679</v>
      </c>
      <c r="E25" s="59">
        <f t="shared" si="2"/>
        <v>-0.48898148887189863</v>
      </c>
      <c r="F25" s="29">
        <f>Enrollment!B37</f>
        <v>11569899</v>
      </c>
      <c r="G25" s="60">
        <f t="shared" si="3"/>
        <v>6597.354737716101</v>
      </c>
      <c r="H25" s="59">
        <f t="shared" si="0"/>
        <v>-0.1562682121393585</v>
      </c>
    </row>
    <row r="26" spans="1:8" ht="14.25">
      <c r="A26" s="63">
        <v>1980</v>
      </c>
      <c r="B26" s="64">
        <f>Spending!X40</f>
        <v>25.8</v>
      </c>
      <c r="C26" s="65">
        <f>CPI!T74</f>
        <v>2.974451410658308</v>
      </c>
      <c r="D26" s="6">
        <f t="shared" si="1"/>
        <v>76.74084639498435</v>
      </c>
      <c r="E26" s="59">
        <f t="shared" si="2"/>
        <v>-0.4862358305236908</v>
      </c>
      <c r="F26" s="29">
        <f>Enrollment!B38</f>
        <v>12096895</v>
      </c>
      <c r="G26" s="60">
        <f t="shared" si="3"/>
        <v>6343.846614770513</v>
      </c>
      <c r="H26" s="59">
        <f t="shared" si="0"/>
        <v>-0.18868921575574468</v>
      </c>
    </row>
    <row r="27" spans="1:8" ht="14.25">
      <c r="A27" s="63">
        <v>1981</v>
      </c>
      <c r="B27" s="64">
        <f>Spending!Y40</f>
        <v>29.2</v>
      </c>
      <c r="C27" s="65">
        <f>CPI!T75</f>
        <v>2.6958436440289617</v>
      </c>
      <c r="D27" s="6">
        <f t="shared" si="1"/>
        <v>78.71863440564567</v>
      </c>
      <c r="E27" s="59">
        <f t="shared" si="2"/>
        <v>-0.4729949469208742</v>
      </c>
      <c r="F27" s="29">
        <f>Enrollment!B39</f>
        <v>12371672</v>
      </c>
      <c r="G27" s="60">
        <f t="shared" si="3"/>
        <v>6362.812916931978</v>
      </c>
      <c r="H27" s="59">
        <f t="shared" si="0"/>
        <v>-0.18626362661161175</v>
      </c>
    </row>
    <row r="28" spans="1:8" ht="14.25">
      <c r="A28" s="63">
        <v>1982</v>
      </c>
      <c r="B28" s="64">
        <f>Spending!Z40</f>
        <v>30.7</v>
      </c>
      <c r="C28" s="65">
        <f>CPI!T76</f>
        <v>2.5400993091537134</v>
      </c>
      <c r="D28" s="6">
        <f t="shared" si="1"/>
        <v>77.981048791019</v>
      </c>
      <c r="E28" s="59">
        <f t="shared" si="2"/>
        <v>-0.47793293077846566</v>
      </c>
      <c r="F28" s="29">
        <f>Enrollment!B40</f>
        <v>12425780</v>
      </c>
      <c r="G28" s="60">
        <f t="shared" si="3"/>
        <v>6275.746777346695</v>
      </c>
      <c r="H28" s="59">
        <f t="shared" si="0"/>
        <v>-0.19739846360839358</v>
      </c>
    </row>
    <row r="29" spans="1:8" ht="14.25">
      <c r="A29" s="63">
        <v>1983</v>
      </c>
      <c r="B29" s="64">
        <f>Spending!AA40</f>
        <v>32.4</v>
      </c>
      <c r="C29" s="65">
        <f>CPI!T77</f>
        <v>2.461039993306559</v>
      </c>
      <c r="D29" s="6">
        <f t="shared" si="1"/>
        <v>79.73769578313251</v>
      </c>
      <c r="E29" s="59">
        <f t="shared" si="2"/>
        <v>-0.46617254077284753</v>
      </c>
      <c r="F29" s="29">
        <f>Enrollment!B41</f>
        <v>12464661</v>
      </c>
      <c r="G29" s="60">
        <f t="shared" si="3"/>
        <v>6397.101034928468</v>
      </c>
      <c r="H29" s="59">
        <f t="shared" si="0"/>
        <v>-0.1818785395199375</v>
      </c>
    </row>
    <row r="30" spans="1:8" ht="14.25">
      <c r="A30" s="63">
        <v>1984</v>
      </c>
      <c r="B30" s="64">
        <f>Spending!AB40</f>
        <v>33.7</v>
      </c>
      <c r="C30" s="65">
        <f>CPI!T78</f>
        <v>2.3595660195732395</v>
      </c>
      <c r="D30" s="6">
        <f t="shared" si="1"/>
        <v>79.51737485961817</v>
      </c>
      <c r="E30" s="59">
        <f t="shared" si="2"/>
        <v>-0.46764754400261377</v>
      </c>
      <c r="F30" s="29">
        <f>Enrollment!B42</f>
        <v>12241940</v>
      </c>
      <c r="G30" s="60">
        <f t="shared" si="3"/>
        <v>6495.488040263078</v>
      </c>
      <c r="H30" s="59">
        <f t="shared" si="0"/>
        <v>-0.16929588371113943</v>
      </c>
    </row>
    <row r="31" spans="1:8" ht="14.25">
      <c r="A31" s="63">
        <v>1985</v>
      </c>
      <c r="B31" s="64">
        <f>Spending!AC40</f>
        <v>36.6</v>
      </c>
      <c r="C31" s="65">
        <f>CPI!T79</f>
        <v>2.2787689804772238</v>
      </c>
      <c r="D31" s="6">
        <f t="shared" si="1"/>
        <v>83.4029446854664</v>
      </c>
      <c r="E31" s="59">
        <f t="shared" si="2"/>
        <v>-0.44163445386487465</v>
      </c>
      <c r="F31" s="29">
        <f>Enrollment!B43</f>
        <v>12247055</v>
      </c>
      <c r="G31" s="60">
        <f t="shared" si="3"/>
        <v>6810.0408372026095</v>
      </c>
      <c r="H31" s="59">
        <f t="shared" si="0"/>
        <v>-0.1290679129123109</v>
      </c>
    </row>
    <row r="32" spans="1:8" ht="14.25">
      <c r="A32" s="63">
        <v>1986</v>
      </c>
      <c r="B32" s="64">
        <f>Spending!AD40</f>
        <v>38</v>
      </c>
      <c r="C32" s="65">
        <f>CPI!T80</f>
        <v>2.2363225119744543</v>
      </c>
      <c r="D32" s="6">
        <f t="shared" si="1"/>
        <v>84.98025545502927</v>
      </c>
      <c r="E32" s="59">
        <f t="shared" si="2"/>
        <v>-0.4310746829527901</v>
      </c>
      <c r="F32" s="29">
        <f>Enrollment!B44</f>
        <v>12503511</v>
      </c>
      <c r="G32" s="60">
        <f t="shared" si="3"/>
        <v>6796.511432271245</v>
      </c>
      <c r="H32" s="59">
        <f t="shared" si="0"/>
        <v>-0.13079818049155317</v>
      </c>
    </row>
    <row r="33" spans="1:8" ht="14.25">
      <c r="A33" s="63">
        <v>1987</v>
      </c>
      <c r="B33" s="64">
        <f>Spending!AE40</f>
        <v>39.3</v>
      </c>
      <c r="C33" s="65">
        <f>CPI!T81</f>
        <v>2.1572680601393475</v>
      </c>
      <c r="D33" s="6">
        <f t="shared" si="1"/>
        <v>84.78063476347634</v>
      </c>
      <c r="E33" s="59">
        <f t="shared" si="2"/>
        <v>-0.43241110239072683</v>
      </c>
      <c r="F33" s="29">
        <f>Enrollment!B45</f>
        <v>12766642</v>
      </c>
      <c r="G33" s="60">
        <f t="shared" si="3"/>
        <v>6640.793621649009</v>
      </c>
      <c r="H33" s="59">
        <f t="shared" si="0"/>
        <v>-0.15071283901475507</v>
      </c>
    </row>
    <row r="34" spans="1:8" ht="14.25">
      <c r="A34" s="63">
        <v>1988</v>
      </c>
      <c r="B34" s="64">
        <f>Spending!AF40</f>
        <v>42.4</v>
      </c>
      <c r="C34" s="65">
        <f>CPI!T82</f>
        <v>2.0727468113593126</v>
      </c>
      <c r="D34" s="6">
        <f t="shared" si="1"/>
        <v>87.88446480163485</v>
      </c>
      <c r="E34" s="59">
        <f t="shared" si="2"/>
        <v>-0.41163159921007975</v>
      </c>
      <c r="F34" s="29">
        <f>Enrollment!B46</f>
        <v>13055337</v>
      </c>
      <c r="G34" s="60">
        <f t="shared" si="3"/>
        <v>6731.688718692963</v>
      </c>
      <c r="H34" s="59">
        <f t="shared" si="0"/>
        <v>-0.1390883189175969</v>
      </c>
    </row>
    <row r="35" spans="1:8" ht="14.25">
      <c r="A35" s="63">
        <v>1989</v>
      </c>
      <c r="B35" s="64">
        <f>Spending!AG40</f>
        <v>48.1</v>
      </c>
      <c r="C35" s="65">
        <f>CPI!T83</f>
        <v>1.9773023662274807</v>
      </c>
      <c r="D35" s="6">
        <f t="shared" si="1"/>
        <v>95.10824381554183</v>
      </c>
      <c r="E35" s="59">
        <f t="shared" si="2"/>
        <v>-0.36326988573016594</v>
      </c>
      <c r="F35" s="29">
        <f>Enrollment!B47</f>
        <v>13538560</v>
      </c>
      <c r="G35" s="60">
        <f t="shared" si="3"/>
        <v>7024.989645541463</v>
      </c>
      <c r="H35" s="59">
        <f t="shared" si="0"/>
        <v>-0.10157823719100223</v>
      </c>
    </row>
    <row r="36" spans="1:8" ht="14.25">
      <c r="A36" s="63">
        <v>1990</v>
      </c>
      <c r="B36" s="64">
        <f>Spending!AH40</f>
        <v>51.4</v>
      </c>
      <c r="C36" s="65">
        <f>CPI!T84</f>
        <v>1.8760348236494675</v>
      </c>
      <c r="D36" s="6">
        <f t="shared" si="1"/>
        <v>96.42818993558262</v>
      </c>
      <c r="E36" s="59">
        <f t="shared" si="2"/>
        <v>-0.35443311816800155</v>
      </c>
      <c r="F36" s="29">
        <f>Enrollment!B48</f>
        <v>13818637</v>
      </c>
      <c r="G36" s="60">
        <f t="shared" si="3"/>
        <v>6978.125985622361</v>
      </c>
      <c r="H36" s="59">
        <f t="shared" si="0"/>
        <v>-0.10757160288698188</v>
      </c>
    </row>
    <row r="37" spans="1:8" ht="14.25">
      <c r="A37" s="63">
        <v>1991</v>
      </c>
      <c r="B37" s="64">
        <f>Spending!AI40</f>
        <v>53</v>
      </c>
      <c r="C37" s="65">
        <f>CPI!T85</f>
        <v>1.799813375757205</v>
      </c>
      <c r="D37" s="6">
        <f t="shared" si="1"/>
        <v>95.39010891513186</v>
      </c>
      <c r="E37" s="59">
        <f t="shared" si="2"/>
        <v>-0.3613828569104695</v>
      </c>
      <c r="F37" s="29">
        <f>Enrollment!B49</f>
        <v>14358953</v>
      </c>
      <c r="G37" s="60">
        <f t="shared" si="3"/>
        <v>6643.249609851907</v>
      </c>
      <c r="H37" s="59">
        <f t="shared" si="0"/>
        <v>-0.1503987441388877</v>
      </c>
    </row>
    <row r="38" spans="1:8" ht="14.25">
      <c r="A38" s="63">
        <v>1992</v>
      </c>
      <c r="B38" s="64">
        <f>Spending!AJ40</f>
        <v>55.4</v>
      </c>
      <c r="C38" s="65">
        <f>CPI!T86</f>
        <v>1.7469028388169614</v>
      </c>
      <c r="D38" s="6">
        <f t="shared" si="1"/>
        <v>96.77841727045966</v>
      </c>
      <c r="E38" s="59">
        <f t="shared" si="2"/>
        <v>-0.3520884182554559</v>
      </c>
      <c r="F38" s="29">
        <f>Enrollment!B50</f>
        <v>14487359</v>
      </c>
      <c r="G38" s="60">
        <f t="shared" si="3"/>
        <v>6680.197354842912</v>
      </c>
      <c r="H38" s="59">
        <f t="shared" si="0"/>
        <v>-0.14567351892696104</v>
      </c>
    </row>
    <row r="39" spans="1:8" ht="14.25">
      <c r="A39" s="63">
        <v>1993</v>
      </c>
      <c r="B39" s="64">
        <f>Spending!AK40</f>
        <v>60.8</v>
      </c>
      <c r="C39" s="65">
        <f>CPI!T87</f>
        <v>1.6968185751370064</v>
      </c>
      <c r="D39" s="6">
        <f t="shared" si="1"/>
        <v>103.16656936832999</v>
      </c>
      <c r="E39" s="59">
        <f t="shared" si="2"/>
        <v>-0.3093210549642269</v>
      </c>
      <c r="F39" s="29">
        <f>Enrollment!B51</f>
        <v>14304803</v>
      </c>
      <c r="G39" s="60">
        <f t="shared" si="3"/>
        <v>7212.023078425476</v>
      </c>
      <c r="H39" s="59">
        <f t="shared" si="0"/>
        <v>-0.07765864229415848</v>
      </c>
    </row>
    <row r="40" spans="1:8" ht="14.25">
      <c r="A40" s="63">
        <v>1994</v>
      </c>
      <c r="B40" s="64">
        <f>Spending!AL40</f>
        <v>63.9</v>
      </c>
      <c r="C40" s="65">
        <f>CPI!T88</f>
        <v>1.653699330972058</v>
      </c>
      <c r="D40" s="6">
        <f t="shared" si="1"/>
        <v>105.6713872491145</v>
      </c>
      <c r="E40" s="59">
        <f t="shared" si="2"/>
        <v>-0.2925518148702739</v>
      </c>
      <c r="F40" s="29">
        <f>Enrollment!B52</f>
        <v>14278790</v>
      </c>
      <c r="G40" s="60">
        <f t="shared" si="3"/>
        <v>7400.584170585498</v>
      </c>
      <c r="H40" s="59">
        <f t="shared" si="0"/>
        <v>-0.05354367595778612</v>
      </c>
    </row>
    <row r="41" spans="1:8" ht="14.25">
      <c r="A41" s="63">
        <v>1995</v>
      </c>
      <c r="B41" s="64">
        <f>Spending!AM40</f>
        <v>66.3</v>
      </c>
      <c r="C41" s="65">
        <f>CPI!T89</f>
        <v>1.6085721316854422</v>
      </c>
      <c r="D41" s="6">
        <f t="shared" si="1"/>
        <v>106.64833233074481</v>
      </c>
      <c r="E41" s="59">
        <f t="shared" si="2"/>
        <v>-0.2860113686533481</v>
      </c>
      <c r="F41" s="29">
        <f>Enrollment!B53</f>
        <v>14261781</v>
      </c>
      <c r="G41" s="60">
        <f t="shared" si="3"/>
        <v>7477.91123217674</v>
      </c>
      <c r="H41" s="59">
        <f t="shared" si="0"/>
        <v>-0.04365436387435336</v>
      </c>
    </row>
    <row r="42" spans="1:8" ht="14.25">
      <c r="A42" s="63">
        <v>1996</v>
      </c>
      <c r="B42" s="64">
        <f>Spending!AN40</f>
        <v>67.6</v>
      </c>
      <c r="C42" s="65">
        <f>CPI!T90</f>
        <v>1.5627643183508664</v>
      </c>
      <c r="D42" s="6">
        <f t="shared" si="1"/>
        <v>105.64286792051855</v>
      </c>
      <c r="E42" s="59">
        <f t="shared" si="2"/>
        <v>-0.292742745904507</v>
      </c>
      <c r="F42" s="29">
        <f>Enrollment!B54</f>
        <v>14367520</v>
      </c>
      <c r="G42" s="60">
        <f t="shared" si="3"/>
        <v>7352.895135731049</v>
      </c>
      <c r="H42" s="59">
        <f t="shared" si="0"/>
        <v>-0.05964259836513605</v>
      </c>
    </row>
    <row r="43" spans="1:8" ht="14.25">
      <c r="A43" s="63">
        <v>1997</v>
      </c>
      <c r="B43" s="64">
        <f>Spending!AO40</f>
        <v>71.1</v>
      </c>
      <c r="C43" s="65">
        <f>CPI!T91</f>
        <v>1.5270662444190637</v>
      </c>
      <c r="D43" s="6">
        <f t="shared" si="1"/>
        <v>108.57440997819542</v>
      </c>
      <c r="E43" s="59">
        <f t="shared" si="2"/>
        <v>-0.2731166752876254</v>
      </c>
      <c r="F43" s="29">
        <f>Enrollment!B55</f>
        <v>14502334</v>
      </c>
      <c r="G43" s="60">
        <f t="shared" si="3"/>
        <v>7486.685245160911</v>
      </c>
      <c r="H43" s="59">
        <f t="shared" si="0"/>
        <v>-0.04253226055322588</v>
      </c>
    </row>
    <row r="44" spans="1:8" ht="14.25">
      <c r="A44" s="63">
        <v>1998</v>
      </c>
      <c r="B44" s="64">
        <f>Spending!AP40</f>
        <v>76.5</v>
      </c>
      <c r="C44" s="65">
        <f>CPI!T92</f>
        <v>1.5037242472266243</v>
      </c>
      <c r="D44" s="6">
        <f t="shared" si="1"/>
        <v>115.03490491283677</v>
      </c>
      <c r="E44" s="59">
        <f t="shared" si="2"/>
        <v>-0.22986499159602033</v>
      </c>
      <c r="F44" s="29">
        <f>Enrollment!B56</f>
        <v>14506967</v>
      </c>
      <c r="G44" s="60">
        <f t="shared" si="3"/>
        <v>7929.63166682855</v>
      </c>
      <c r="H44" s="59">
        <f t="shared" si="0"/>
        <v>0.014115894826924125</v>
      </c>
    </row>
    <row r="45" spans="1:8" ht="14.25">
      <c r="A45" s="63">
        <v>1999</v>
      </c>
      <c r="B45" s="64">
        <f>Spending!AQ40</f>
        <v>80.6</v>
      </c>
      <c r="C45" s="65">
        <f>CPI!T93</f>
        <v>1.4715268397618688</v>
      </c>
      <c r="D45" s="6">
        <f t="shared" si="1"/>
        <v>118.60506328480662</v>
      </c>
      <c r="E45" s="59">
        <f t="shared" si="2"/>
        <v>-0.20596351621440576</v>
      </c>
      <c r="F45" s="29">
        <f>Enrollment!B57</f>
        <v>14849691</v>
      </c>
      <c r="G45" s="60">
        <f t="shared" si="3"/>
        <v>7987.039143427741</v>
      </c>
      <c r="H45" s="59">
        <f t="shared" si="0"/>
        <v>0.021457702989929047</v>
      </c>
    </row>
    <row r="46" spans="1:8" ht="14.25">
      <c r="A46" s="63">
        <v>2000</v>
      </c>
      <c r="B46" s="64">
        <f>Spending!AR40</f>
        <v>86.6</v>
      </c>
      <c r="C46" s="65">
        <f>CPI!T94</f>
        <v>1.4234586720867213</v>
      </c>
      <c r="D46" s="6">
        <f t="shared" si="1"/>
        <v>123.27152100271006</v>
      </c>
      <c r="E46" s="59">
        <f t="shared" si="2"/>
        <v>-0.1747225423854845</v>
      </c>
      <c r="F46" s="29">
        <f>Enrollment!B58</f>
        <v>15312289</v>
      </c>
      <c r="G46" s="60">
        <f t="shared" si="3"/>
        <v>8050.495977623597</v>
      </c>
      <c r="H46" s="59">
        <f t="shared" si="0"/>
        <v>0.029573159911164913</v>
      </c>
    </row>
    <row r="47" spans="1:8" ht="14.25">
      <c r="A47" s="63">
        <v>2001</v>
      </c>
      <c r="B47" s="64">
        <f>Spending!AS40</f>
        <v>96.3</v>
      </c>
      <c r="C47" s="65">
        <f>CPI!T95</f>
        <v>1.38433499623494</v>
      </c>
      <c r="D47" s="6">
        <f t="shared" si="1"/>
        <v>133.31146013742472</v>
      </c>
      <c r="E47" s="59">
        <f t="shared" si="2"/>
        <v>-0.10750721660460412</v>
      </c>
      <c r="F47" s="29">
        <f>Enrollment!B59</f>
        <v>15927987</v>
      </c>
      <c r="G47" s="60">
        <f t="shared" si="3"/>
        <v>8369.636422821333</v>
      </c>
      <c r="H47" s="59">
        <f t="shared" si="0"/>
        <v>0.0703878423271272</v>
      </c>
    </row>
    <row r="48" spans="1:8" ht="14.25">
      <c r="A48" s="63">
        <v>2002</v>
      </c>
      <c r="B48" s="64">
        <f>Spending!AT40</f>
        <v>93.4</v>
      </c>
      <c r="C48" s="65">
        <f>CPI!T96</f>
        <v>1.362721797544591</v>
      </c>
      <c r="D48" s="6">
        <f t="shared" si="1"/>
        <v>127.27821589066481</v>
      </c>
      <c r="E48" s="59">
        <f t="shared" si="2"/>
        <v>-0.14789854489059123</v>
      </c>
      <c r="F48" s="29">
        <f>Enrollment!B60</f>
        <v>16611711</v>
      </c>
      <c r="G48" s="60">
        <f t="shared" si="3"/>
        <v>7661.957030835945</v>
      </c>
      <c r="H48" s="59">
        <f t="shared" si="0"/>
        <v>-0.020116855748069342</v>
      </c>
    </row>
    <row r="49" spans="1:8" ht="14.25">
      <c r="A49" s="63">
        <v>2003</v>
      </c>
      <c r="B49" s="64">
        <f>Spending!AU40</f>
        <v>90.2</v>
      </c>
      <c r="C49" s="65">
        <f>CPI!T97</f>
        <v>1.3324733861834654</v>
      </c>
      <c r="D49" s="6">
        <f t="shared" si="1"/>
        <v>120.18909943374858</v>
      </c>
      <c r="E49" s="59">
        <f t="shared" si="2"/>
        <v>-0.19535872027180057</v>
      </c>
      <c r="F49" s="29">
        <f>Enrollment!B61</f>
        <v>16911481</v>
      </c>
      <c r="G49" s="60">
        <f t="shared" si="3"/>
        <v>7106.952929418102</v>
      </c>
      <c r="H49" s="59">
        <f t="shared" si="0"/>
        <v>-0.09109600138688258</v>
      </c>
    </row>
    <row r="50" spans="1:8" ht="14.25">
      <c r="A50" s="63">
        <v>2004</v>
      </c>
      <c r="B50" s="64">
        <f>Spending!AV40</f>
        <v>97.5</v>
      </c>
      <c r="C50" s="65">
        <f>CPI!T98</f>
        <v>1.2977300802964793</v>
      </c>
      <c r="D50" s="6">
        <f t="shared" si="1"/>
        <v>126.52868282890672</v>
      </c>
      <c r="E50" s="59">
        <f t="shared" si="2"/>
        <v>-0.1529165144473402</v>
      </c>
      <c r="F50" s="29">
        <f>Enrollment!B62</f>
        <v>17272044</v>
      </c>
      <c r="G50" s="60">
        <f t="shared" si="3"/>
        <v>7325.6345820394345</v>
      </c>
      <c r="H50" s="59">
        <f t="shared" si="0"/>
        <v>-0.06312893442234484</v>
      </c>
    </row>
    <row r="51" spans="1:8" ht="14.25">
      <c r="A51" s="63">
        <v>2005</v>
      </c>
      <c r="B51" s="64">
        <f>Spending!AW40</f>
        <v>102.2</v>
      </c>
      <c r="C51" s="65">
        <f>CPI!T99</f>
        <v>1.2551461489225515</v>
      </c>
      <c r="D51" s="6">
        <f t="shared" si="1"/>
        <v>128.27593641988477</v>
      </c>
      <c r="E51" s="59">
        <f t="shared" si="2"/>
        <v>-0.14121901132868803</v>
      </c>
      <c r="F51" s="29">
        <f>Enrollment!B63</f>
        <v>17487475</v>
      </c>
      <c r="G51" s="60">
        <f t="shared" si="3"/>
        <v>7335.303491206407</v>
      </c>
      <c r="H51" s="59">
        <f t="shared" si="0"/>
        <v>-0.0618923833587081</v>
      </c>
    </row>
    <row r="52" spans="1:8" ht="14.25">
      <c r="A52" s="63">
        <v>2006</v>
      </c>
      <c r="B52" s="64">
        <f>Spending!AX40</f>
        <v>107.3</v>
      </c>
      <c r="C52" s="65">
        <f>CPI!T100</f>
        <v>1.215921210367492</v>
      </c>
      <c r="D52" s="6">
        <f t="shared" si="1"/>
        <v>130.46834587243188</v>
      </c>
      <c r="E52" s="59">
        <f t="shared" si="2"/>
        <v>-0.12654128135236745</v>
      </c>
      <c r="F52" s="29">
        <f>Enrollment!B64</f>
        <v>17758870</v>
      </c>
      <c r="G52" s="60">
        <f t="shared" si="3"/>
        <v>7346.658085364209</v>
      </c>
      <c r="H52" s="59">
        <f t="shared" si="0"/>
        <v>-0.060440251040519165</v>
      </c>
    </row>
    <row r="53" spans="1:8" ht="14.25">
      <c r="A53" s="63">
        <v>2007</v>
      </c>
      <c r="B53" s="64">
        <f>Spending!AY40</f>
        <v>119.5</v>
      </c>
      <c r="C53" s="65">
        <f>CPI!T101</f>
        <v>1.1821970018194539</v>
      </c>
      <c r="D53" s="6">
        <f t="shared" si="1"/>
        <v>141.27254171742473</v>
      </c>
      <c r="E53" s="59">
        <f t="shared" si="2"/>
        <v>-0.05420941421876579</v>
      </c>
      <c r="F53" s="29">
        <f>Enrollment!B65</f>
        <v>18248128</v>
      </c>
      <c r="G53" s="60">
        <f t="shared" si="3"/>
        <v>7741.755303197388</v>
      </c>
      <c r="H53" s="59">
        <f t="shared" si="0"/>
        <v>-0.009911501983657681</v>
      </c>
    </row>
    <row r="54" spans="1:8" ht="14.25">
      <c r="A54" s="63">
        <v>2008</v>
      </c>
      <c r="B54" s="64">
        <f>Spending!AZ40</f>
        <v>131.2</v>
      </c>
      <c r="C54" s="65">
        <f>CPI!T102</f>
        <v>1.1384892573627028</v>
      </c>
      <c r="D54" s="6">
        <f t="shared" si="1"/>
        <v>149.3697905659866</v>
      </c>
      <c r="E54" s="59">
        <f t="shared" si="2"/>
        <v>0</v>
      </c>
      <c r="F54" s="29">
        <f>Enrollment!B66</f>
        <v>19102814</v>
      </c>
      <c r="G54" s="60">
        <f t="shared" si="3"/>
        <v>7819.255873296291</v>
      </c>
      <c r="H54" s="59">
        <f>(G54-G$54)/G$54</f>
        <v>0</v>
      </c>
    </row>
    <row r="55" spans="1:8" ht="14.25">
      <c r="A55" s="63">
        <v>2009</v>
      </c>
      <c r="B55" s="64">
        <f>Spending!BA40</f>
        <v>142</v>
      </c>
      <c r="C55" s="65">
        <f>CPI!T103</f>
        <v>1.1425515567633244</v>
      </c>
      <c r="D55" s="6">
        <f t="shared" si="1"/>
        <v>162.24232106039207</v>
      </c>
      <c r="E55" s="59">
        <f t="shared" si="2"/>
        <v>0.08617894184379155</v>
      </c>
      <c r="F55" s="29">
        <f>Enrollment!B67</f>
        <v>20313594</v>
      </c>
      <c r="G55" s="60">
        <f t="shared" si="3"/>
        <v>7986.884106298081</v>
      </c>
      <c r="H55" s="59">
        <f aca="true" t="shared" si="4" ref="H55:H62">(G55-G$54)/G$54</f>
        <v>0.021437875383290762</v>
      </c>
    </row>
    <row r="56" spans="1:8" ht="14.25">
      <c r="A56" s="63">
        <v>2010</v>
      </c>
      <c r="B56" s="64">
        <f>Spending!BB40</f>
        <v>158.3</v>
      </c>
      <c r="C56" s="65">
        <f>CPI!T104</f>
        <v>1.1241155730230759</v>
      </c>
      <c r="D56" s="6">
        <f t="shared" si="1"/>
        <v>177.94749520955293</v>
      </c>
      <c r="E56" s="59">
        <f t="shared" si="2"/>
        <v>0.19132184985518647</v>
      </c>
      <c r="F56" s="29">
        <f>Enrollment!B68</f>
        <v>21019438</v>
      </c>
      <c r="G56" s="60">
        <f t="shared" si="3"/>
        <v>8465.854092271778</v>
      </c>
      <c r="H56" s="59">
        <f t="shared" si="4"/>
        <v>0.08269306305523257</v>
      </c>
    </row>
    <row r="57" spans="1:8" ht="14.25">
      <c r="A57" s="63">
        <v>2011</v>
      </c>
      <c r="B57" s="64">
        <f>Spending!BC40</f>
        <v>163.7</v>
      </c>
      <c r="C57" s="65">
        <f>CPI!T105</f>
        <v>1.0897149970177122</v>
      </c>
      <c r="D57" s="6">
        <f t="shared" si="1"/>
        <v>178.38634501179948</v>
      </c>
      <c r="E57" s="59">
        <f t="shared" si="2"/>
        <v>0.19425985894379588</v>
      </c>
      <c r="F57" s="29">
        <f>Enrollment!B69</f>
        <v>21010590</v>
      </c>
      <c r="G57" s="60">
        <f t="shared" si="3"/>
        <v>8490.306317518902</v>
      </c>
      <c r="H57" s="59">
        <f t="shared" si="4"/>
        <v>0.085820243651871</v>
      </c>
    </row>
    <row r="58" spans="1:8" ht="14.25">
      <c r="A58" s="63">
        <v>2012</v>
      </c>
      <c r="B58" s="64">
        <f>Spending!BD40</f>
        <v>166</v>
      </c>
      <c r="C58" s="65">
        <f>CPI!T106</f>
        <v>1.0676222910958368</v>
      </c>
      <c r="D58" s="6">
        <f t="shared" si="1"/>
        <v>177.22530032190892</v>
      </c>
      <c r="E58" s="59">
        <f t="shared" si="2"/>
        <v>0.18648690374655572</v>
      </c>
      <c r="F58" s="29">
        <f>Enrollment!B70</f>
        <v>20644478</v>
      </c>
      <c r="G58" s="60">
        <f t="shared" si="3"/>
        <v>8584.634608921035</v>
      </c>
      <c r="H58" s="59">
        <f t="shared" si="4"/>
        <v>0.09788383294100982</v>
      </c>
    </row>
    <row r="59" spans="1:8" ht="14.25">
      <c r="A59" s="63">
        <v>2013</v>
      </c>
      <c r="B59" s="64">
        <f>Spending!BE40</f>
        <v>166.8</v>
      </c>
      <c r="C59" s="65">
        <f>CPI!T107</f>
        <v>1.0522091873145447</v>
      </c>
      <c r="D59" s="6">
        <f t="shared" si="1"/>
        <v>175.50849244406606</v>
      </c>
      <c r="E59" s="59">
        <f t="shared" si="2"/>
        <v>0.1749932284100798</v>
      </c>
      <c r="F59" s="29">
        <f>Enrollment!B71</f>
        <v>20376677</v>
      </c>
      <c r="G59" s="60">
        <f t="shared" si="3"/>
        <v>8613.204814703893</v>
      </c>
      <c r="H59" s="59">
        <f t="shared" si="4"/>
        <v>0.10153765962807722</v>
      </c>
    </row>
    <row r="60" spans="1:8" ht="14.25">
      <c r="A60" s="63">
        <v>2014</v>
      </c>
      <c r="B60" s="64">
        <f>Spending!BF40</f>
        <v>171.2</v>
      </c>
      <c r="C60" s="65">
        <f>CPI!T108</f>
        <v>1.0354124880228834</v>
      </c>
      <c r="D60" s="6">
        <f t="shared" si="1"/>
        <v>177.26261794951762</v>
      </c>
      <c r="E60" s="59">
        <f t="shared" si="2"/>
        <v>0.18673673758154535</v>
      </c>
      <c r="F60" s="29">
        <f>Enrollment!B72</f>
        <v>20207369</v>
      </c>
      <c r="G60" s="60">
        <f t="shared" si="3"/>
        <v>8772.177018666685</v>
      </c>
      <c r="H60" s="59">
        <f t="shared" si="4"/>
        <v>0.12186852058707226</v>
      </c>
    </row>
    <row r="61" spans="1:8" ht="14.25">
      <c r="A61" s="63">
        <v>2015</v>
      </c>
      <c r="B61" s="64">
        <f>Spending!BG40</f>
        <v>174.3</v>
      </c>
      <c r="C61" s="65">
        <f>CPI!T109</f>
        <v>1.0341856631943418</v>
      </c>
      <c r="D61" s="6">
        <f t="shared" si="1"/>
        <v>180.2585610947738</v>
      </c>
      <c r="E61" s="59">
        <f t="shared" si="2"/>
        <v>0.2067939602227773</v>
      </c>
      <c r="F61" s="29">
        <f>Enrollment!B73</f>
        <v>19977270</v>
      </c>
      <c r="G61" s="60">
        <f t="shared" si="3"/>
        <v>9023.182902106935</v>
      </c>
      <c r="H61" s="59">
        <f t="shared" si="4"/>
        <v>0.15396951427593022</v>
      </c>
    </row>
    <row r="62" spans="1:8" ht="14.25">
      <c r="A62" s="63">
        <v>2016</v>
      </c>
      <c r="B62" s="64">
        <f>Spending!BH40</f>
        <v>179.3</v>
      </c>
      <c r="C62" s="65">
        <f>CPI!T110</f>
        <v>1.0213011000365964</v>
      </c>
      <c r="D62" s="6">
        <f t="shared" si="1"/>
        <v>183.11928723656175</v>
      </c>
      <c r="E62" s="59">
        <f t="shared" si="2"/>
        <v>0.22594593286027106</v>
      </c>
      <c r="F62" s="29">
        <f>Enrollment!B74</f>
        <v>20185000</v>
      </c>
      <c r="G62" s="60">
        <f t="shared" si="3"/>
        <v>9072.047918581211</v>
      </c>
      <c r="H62" s="59">
        <f t="shared" si="4"/>
        <v>0.16021883227576136</v>
      </c>
    </row>
    <row r="63" ht="14.25">
      <c r="G63" s="5"/>
    </row>
  </sheetData>
  <sheetProtection/>
  <mergeCells count="7">
    <mergeCell ref="A3:A4"/>
    <mergeCell ref="A1:B1"/>
    <mergeCell ref="D3:E3"/>
    <mergeCell ref="B3:B4"/>
    <mergeCell ref="C3:C4"/>
    <mergeCell ref="G3:H3"/>
    <mergeCell ref="F3:F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2018-02-13T00:53:27Z</dcterms:created>
  <dcterms:modified xsi:type="dcterms:W3CDTF">2018-02-13T01:25:30Z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