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" windowWidth="15300" windowHeight="7704" activeTab="0"/>
  </bookViews>
  <sheets>
    <sheet name="Index" sheetId="1" r:id="rId1"/>
    <sheet name="Incarceration Data" sheetId="2" r:id="rId2"/>
    <sheet name="Incarceration Rates" sheetId="3" r:id="rId3"/>
    <sheet name="Population Portions" sheetId="4" r:id="rId4"/>
  </sheets>
  <definedNames/>
  <calcPr fullCalcOnLoad="1"/>
</workbook>
</file>

<file path=xl/sharedStrings.xml><?xml version="1.0" encoding="utf-8"?>
<sst xmlns="http://schemas.openxmlformats.org/spreadsheetml/2006/main" count="770" uniqueCount="280">
  <si>
    <t>United States</t>
  </si>
  <si>
    <t>Total population</t>
  </si>
  <si>
    <t>Total group quarters population</t>
  </si>
  <si>
    <t>Adult correctional facilities</t>
  </si>
  <si>
    <t>Nursing facilities/skilled nursing facilities</t>
  </si>
  <si>
    <t>College/university housing</t>
  </si>
  <si>
    <t>Estimate</t>
  </si>
  <si>
    <t>Margin of Error</t>
  </si>
  <si>
    <t>*****</t>
  </si>
  <si>
    <t>SEX AND AGE</t>
  </si>
  <si>
    <t>Male</t>
  </si>
  <si>
    <t>+/-0.1</t>
  </si>
  <si>
    <t>+/-0.3</t>
  </si>
  <si>
    <t>+/-0.4</t>
  </si>
  <si>
    <t>+/-0.5</t>
  </si>
  <si>
    <t>Female</t>
  </si>
  <si>
    <t>Under 15 years</t>
  </si>
  <si>
    <t>(X)</t>
  </si>
  <si>
    <t>15 to 17 years</t>
  </si>
  <si>
    <t>18 to 24 years</t>
  </si>
  <si>
    <t>+/-0.2</t>
  </si>
  <si>
    <t>25 to 34 years</t>
  </si>
  <si>
    <t>35 to 44 years</t>
  </si>
  <si>
    <t>45 to 54 years</t>
  </si>
  <si>
    <t>55 to 64 years</t>
  </si>
  <si>
    <t>65 to 74 years</t>
  </si>
  <si>
    <t>75 to 84 years</t>
  </si>
  <si>
    <t>85 years and over</t>
  </si>
  <si>
    <t>Under 18 years</t>
  </si>
  <si>
    <t>+/-848</t>
  </si>
  <si>
    <t>+/-1.3</t>
  </si>
  <si>
    <t>65 years and over</t>
  </si>
  <si>
    <t>Median age (years)</t>
  </si>
  <si>
    <t>RACE AND HISPANIC ORIGIN OR LATINO ORIGIN</t>
  </si>
  <si>
    <t>One race</t>
  </si>
  <si>
    <t>White</t>
  </si>
  <si>
    <t>Black or African American</t>
  </si>
  <si>
    <t>American Indian and Alaska Native</t>
  </si>
  <si>
    <t>Asian</t>
  </si>
  <si>
    <t>Native Hawaiian and Other Pacific Islander</t>
  </si>
  <si>
    <t>Some other race</t>
  </si>
  <si>
    <t>Two or more races</t>
  </si>
  <si>
    <t>Hispanic or Latino (of any race)</t>
  </si>
  <si>
    <t>Not Hispanic or Latino</t>
  </si>
  <si>
    <t>White alone, Not Hispanic or Latino</t>
  </si>
  <si>
    <t>MARITAL STATUS</t>
  </si>
  <si>
    <t>Population 15 years and over</t>
  </si>
  <si>
    <t>Now married, except separated</t>
  </si>
  <si>
    <t>Widowed</t>
  </si>
  <si>
    <t>Divorced</t>
  </si>
  <si>
    <t>Separated</t>
  </si>
  <si>
    <t>Never married</t>
  </si>
  <si>
    <t>SCHOOL ENROLLMENT</t>
  </si>
  <si>
    <t>Population 3 years and over enrolled in school</t>
  </si>
  <si>
    <t>Nursery school through 12th grade</t>
  </si>
  <si>
    <t>+/-1.6</t>
  </si>
  <si>
    <t>College or graduate school</t>
  </si>
  <si>
    <t>EDUCATIONAL ATTAINMENT</t>
  </si>
  <si>
    <t>Population 25 years and over</t>
  </si>
  <si>
    <t>High school graduate or higher</t>
  </si>
  <si>
    <t>+/-0.7</t>
  </si>
  <si>
    <t>Bachelor's degree or higher</t>
  </si>
  <si>
    <t>VETERAN STATUS</t>
  </si>
  <si>
    <t>Civilian population 18 years and over</t>
  </si>
  <si>
    <t>Civilian veteran</t>
  </si>
  <si>
    <t>DISABILITY STATUS</t>
  </si>
  <si>
    <t>With a disability</t>
  </si>
  <si>
    <t>Population 18 to 64 years</t>
  </si>
  <si>
    <t>+/-0.6</t>
  </si>
  <si>
    <t>No disability</t>
  </si>
  <si>
    <t>Population 65 years and over</t>
  </si>
  <si>
    <t>RESIDENCE 1 YEAR AGO</t>
  </si>
  <si>
    <t>Population 1 year and over</t>
  </si>
  <si>
    <t>Same address</t>
  </si>
  <si>
    <t>Different address in the U.S.</t>
  </si>
  <si>
    <t>Same county</t>
  </si>
  <si>
    <t>Different county</t>
  </si>
  <si>
    <t>Same state</t>
  </si>
  <si>
    <t>Different state</t>
  </si>
  <si>
    <t>Abroad</t>
  </si>
  <si>
    <t>PLACE OF BIRTH, NATIVITY AND CITIZENSHIP STATUS, AND YEAR OF ENTRY</t>
  </si>
  <si>
    <t>Native</t>
  </si>
  <si>
    <t>+/-3,952</t>
  </si>
  <si>
    <t>Foreign born</t>
  </si>
  <si>
    <t>+/-0.8</t>
  </si>
  <si>
    <t>+/-0.9</t>
  </si>
  <si>
    <t>+/-1.9</t>
  </si>
  <si>
    <t>Naturalized U.S. citizen</t>
  </si>
  <si>
    <t>Not a U.S. citizen</t>
  </si>
  <si>
    <t>+/-1.0</t>
  </si>
  <si>
    <t>+/-1.4</t>
  </si>
  <si>
    <t>Entered 2010 or later</t>
  </si>
  <si>
    <t>Entered 2000 to 2009</t>
  </si>
  <si>
    <t>Entered before 2000</t>
  </si>
  <si>
    <t>WORLD REGION OF BIRTH OF FOREIGN BORN</t>
  </si>
  <si>
    <t>Foreign-born population excluding population born at sea</t>
  </si>
  <si>
    <t>Europe</t>
  </si>
  <si>
    <t>Asia</t>
  </si>
  <si>
    <t>Latin America</t>
  </si>
  <si>
    <t>Other</t>
  </si>
  <si>
    <t>LANGUAGE SPOKEN AT HOME AND ABILITY TO SPEAK ENGLISH</t>
  </si>
  <si>
    <t>Population 5 years and over</t>
  </si>
  <si>
    <t>English only</t>
  </si>
  <si>
    <t>Language other than English</t>
  </si>
  <si>
    <t>Speak English less than "very well"</t>
  </si>
  <si>
    <t>EMPLOYMENT STATUS</t>
  </si>
  <si>
    <t>Population 16 years and over</t>
  </si>
  <si>
    <t>In labor force</t>
  </si>
  <si>
    <t>Civilian labor force</t>
  </si>
  <si>
    <t>Employed</t>
  </si>
  <si>
    <t>Unemployed</t>
  </si>
  <si>
    <t>Percent of civilian labor force</t>
  </si>
  <si>
    <t>Armed Forces</t>
  </si>
  <si>
    <t>Not in labor force</t>
  </si>
  <si>
    <t>OCCUPATION</t>
  </si>
  <si>
    <t>Civilian employed population 16 years and over</t>
  </si>
  <si>
    <t>Management, business, science, and arts occupations</t>
  </si>
  <si>
    <t>Service occupations</t>
  </si>
  <si>
    <t>Sales and office occupations</t>
  </si>
  <si>
    <t>Natural resources, construction, extraction, and maintenance occupations</t>
  </si>
  <si>
    <t>Production, transportation, and material moving occupations</t>
  </si>
  <si>
    <t>INCOME AND BENEFITS IN THE PAST 12 MONTHS (IN 2015 INFLATION-ADJUSTED DOLLARS)</t>
  </si>
  <si>
    <t>Individuals</t>
  </si>
  <si>
    <t>Per capita income (dollars)</t>
  </si>
  <si>
    <t>With earnings:</t>
  </si>
  <si>
    <t>Mean earnings (dollars):</t>
  </si>
  <si>
    <t>+/-349</t>
  </si>
  <si>
    <t>Median earnings (dollars):</t>
  </si>
  <si>
    <t>With Food Stamp/SNAP benefits</t>
  </si>
  <si>
    <t>Subject</t>
  </si>
  <si>
    <t>+/-538</t>
  </si>
  <si>
    <t>+/-27</t>
  </si>
  <si>
    <t>+/-7,195</t>
  </si>
  <si>
    <t>+/-2,591</t>
  </si>
  <si>
    <t>+/-397</t>
  </si>
  <si>
    <t>+/-1,170</t>
  </si>
  <si>
    <t>+/-4,726</t>
  </si>
  <si>
    <t>+/-4,620</t>
  </si>
  <si>
    <t>+/-1,130</t>
  </si>
  <si>
    <t>+/-2,875</t>
  </si>
  <si>
    <t>+/-48</t>
  </si>
  <si>
    <t>+/-30.1</t>
  </si>
  <si>
    <t>+/-78,981</t>
  </si>
  <si>
    <t>+/-2,192</t>
  </si>
  <si>
    <t>+/-773</t>
  </si>
  <si>
    <t>+/-2,116</t>
  </si>
  <si>
    <t>+/-78,895</t>
  </si>
  <si>
    <t>+/-2,137</t>
  </si>
  <si>
    <t>+/-8,054</t>
  </si>
  <si>
    <t>+/-1,848</t>
  </si>
  <si>
    <t>+/-84,711</t>
  </si>
  <si>
    <t>+/-4,437</t>
  </si>
  <si>
    <t>+/-2,379</t>
  </si>
  <si>
    <t>+/-311</t>
  </si>
  <si>
    <t>+/-914</t>
  </si>
  <si>
    <t>+/-5.3</t>
  </si>
  <si>
    <t>+/-16,135</t>
  </si>
  <si>
    <t>+/-5,371</t>
  </si>
  <si>
    <t>+/-3,190</t>
  </si>
  <si>
    <t>+/-344</t>
  </si>
  <si>
    <t>+/-2,426</t>
  </si>
  <si>
    <t>+/-6,429</t>
  </si>
  <si>
    <t>+/-2,734</t>
  </si>
  <si>
    <t>+/-724</t>
  </si>
  <si>
    <t>+/-1,180</t>
  </si>
  <si>
    <t>+/-5,778</t>
  </si>
  <si>
    <t>+/-4,614</t>
  </si>
  <si>
    <t>+/-1,196</t>
  </si>
  <si>
    <t>+/-1,168</t>
  </si>
  <si>
    <t>+/-30.9</t>
  </si>
  <si>
    <t>+/-14,581</t>
  </si>
  <si>
    <t>+/-104,206</t>
  </si>
  <si>
    <t>+/-5,965</t>
  </si>
  <si>
    <t>+/-3,449</t>
  </si>
  <si>
    <t>+/-2,027</t>
  </si>
  <si>
    <t>+/-3,565</t>
  </si>
  <si>
    <t>+/-104,288</t>
  </si>
  <si>
    <t>+/-3,579</t>
  </si>
  <si>
    <t>+/-38,490</t>
  </si>
  <si>
    <t>+/-2,810</t>
  </si>
  <si>
    <t>+/-1,120</t>
  </si>
  <si>
    <t>+/-1,759</t>
  </si>
  <si>
    <t>+/-1,433</t>
  </si>
  <si>
    <t>+/-113,460</t>
  </si>
  <si>
    <t>+/-5,048</t>
  </si>
  <si>
    <t>+/-3,229</t>
  </si>
  <si>
    <t>+/-3,017</t>
  </si>
  <si>
    <t>+/-104,297</t>
  </si>
  <si>
    <t>+/-5,970</t>
  </si>
  <si>
    <t>+/-3,574</t>
  </si>
  <si>
    <t>+/-2,028</t>
  </si>
  <si>
    <t>+/-3,785</t>
  </si>
  <si>
    <t>+/-947</t>
  </si>
  <si>
    <t>+/-15,912</t>
  </si>
  <si>
    <t>+/-2,105</t>
  </si>
  <si>
    <t>+/-131,814</t>
  </si>
  <si>
    <t>+/-6,009</t>
  </si>
  <si>
    <t>+/-4,654</t>
  </si>
  <si>
    <t>+/-77</t>
  </si>
  <si>
    <t>+/-37</t>
  </si>
  <si>
    <t>+/-79</t>
  </si>
  <si>
    <t>+/-96</t>
  </si>
  <si>
    <t>+/-60</t>
  </si>
  <si>
    <t>+/-84,553</t>
  </si>
  <si>
    <t>+/-7,889</t>
  </si>
  <si>
    <t>+/-4,412</t>
  </si>
  <si>
    <t>+/-520</t>
  </si>
  <si>
    <t>+/-5,034</t>
  </si>
  <si>
    <t>+/-90,279</t>
  </si>
  <si>
    <t>+/-6,118</t>
  </si>
  <si>
    <t>+/-1,833</t>
  </si>
  <si>
    <t>+/-498</t>
  </si>
  <si>
    <t>+/-4,909</t>
  </si>
  <si>
    <t>+/-129</t>
  </si>
  <si>
    <t>+/-91</t>
  </si>
  <si>
    <t>+/-208</t>
  </si>
  <si>
    <t>+/-2,322</t>
  </si>
  <si>
    <t>+/-90</t>
  </si>
  <si>
    <t>+/-88</t>
  </si>
  <si>
    <t>+/-466</t>
  </si>
  <si>
    <t>+/-4,391</t>
  </si>
  <si>
    <t>+/-67</t>
  </si>
  <si>
    <t>+/-82</t>
  </si>
  <si>
    <t>+/-45</t>
  </si>
  <si>
    <t>+/-123</t>
  </si>
  <si>
    <t>+/-823</t>
  </si>
  <si>
    <t>+/-30</t>
  </si>
  <si>
    <t>+/-29</t>
  </si>
  <si>
    <t>+/-23</t>
  </si>
  <si>
    <t>+/-183</t>
  </si>
  <si>
    <t>+/-874</t>
  </si>
  <si>
    <t>+/-6,075</t>
  </si>
  <si>
    <t>+/-2,738</t>
  </si>
  <si>
    <t>+/-1,024</t>
  </si>
  <si>
    <t>+/-1,328</t>
  </si>
  <si>
    <t>Source: U.S. Census Bureau, 2011-2015 American Community Survey 5-Year Estimates</t>
  </si>
  <si>
    <t>Explanation of Symbols:</t>
  </si>
  <si>
    <t>1. An '**' entry in the margin of error column indicates that either no sample observations or too few sample observations were available to compute a standard error and thus the margin of error. A statistical test is not appropriate.</t>
  </si>
  <si>
    <t>2. An '-' entry in the estimate column indicates that either no sample observations or too few sample observations were available to compute an estimate, or a ratio of medians cannot be calculated because one or both of the median estimates falls in the lowest interval or upper interval of an open-ended distribution.</t>
  </si>
  <si>
    <t>3. An '-' following a median estimate means the median falls in the lowest interval of an open-ended distribution.</t>
  </si>
  <si>
    <t>4. An '+' following a median estimate means the median falls in the upper interval of an open-ended distribution.</t>
  </si>
  <si>
    <t>5. An '***' entry in the margin of error column indicates that the median falls in the lowest interval or upper interval of an open-ended distribution. A statistical test is not appropriate.</t>
  </si>
  <si>
    <t>6. An '*****' entry in the margin of error column indicates that the estimate is controlled. A statistical test for sampling variability is not appropriate.</t>
  </si>
  <si>
    <t>7. An 'N' entry in the estimate and margin of error columns indicates that data for this geographic area cannot be displayed because the number of sample cases is too small.</t>
  </si>
  <si>
    <t>8. An '(X)' means that the estimate is not applicable or not available.</t>
  </si>
  <si>
    <t>Calculated by Just Facts</t>
  </si>
  <si>
    <t>Foreign born / Total</t>
  </si>
  <si>
    <t>Naturalized U.S. citizen / Total</t>
  </si>
  <si>
    <t>Not a U.S. citizen / Total</t>
  </si>
  <si>
    <t>Europe / Total</t>
  </si>
  <si>
    <t>Europe (number)</t>
  </si>
  <si>
    <t>Asia (number)</t>
  </si>
  <si>
    <t>Asia / Total</t>
  </si>
  <si>
    <t>Latin America (number)</t>
  </si>
  <si>
    <t>Latin America / Total</t>
  </si>
  <si>
    <t>Other (number)</t>
  </si>
  <si>
    <t>Other / Total</t>
  </si>
  <si>
    <t>Portion of …</t>
  </si>
  <si>
    <t>U.S. Population</t>
  </si>
  <si>
    <t>Prisoners</t>
  </si>
  <si>
    <t>All</t>
  </si>
  <si>
    <t>U.S. Citizen</t>
  </si>
  <si>
    <t>Non-Citizen</t>
  </si>
  <si>
    <t>2011–2015 5-Year Estimates</t>
  </si>
  <si>
    <t>Latin American</t>
  </si>
  <si>
    <t>European</t>
  </si>
  <si>
    <t>Immigrant Type</t>
  </si>
  <si>
    <t>Dataset: “Table 7.1. Selected Per Capita Product and Income Series in Current and Chained Dollars.” U.S. Department of Commerce, Bureau of Economic Analysis. Last revised January 26, 2018. https://www.bea.gov/iTable/iTable.cfm?reqid=19&amp;step=2#reqid=19&amp;step=3&amp;isuri=1&amp;1910=x&amp;0=-99&amp;1921=survey&amp;1903=264&amp;1904=2015&amp;1905=2017&amp;1906=a&amp;1911=1</t>
  </si>
  <si>
    <t>Year</t>
  </si>
  <si>
    <t>U.S. Population (Thousands)</t>
  </si>
  <si>
    <t>Paper: “Does Undocumented Immigration Increase Violent Crime?” By Michael T. Light and Ty Miller. Criminology, March 25, 2018. Pages 370–401. https://onlinelibrary.wiley.com/doi/full/10.1111/1745-9125.12175</t>
  </si>
  <si>
    <t xml:space="preserve">Portion of U.S. Population Comprised of Illegal Immigrants </t>
  </si>
  <si>
    <t>Page 371: “Between 1990 and 2014, the number of undocumented immigrants more than tripled, from 3.5 million to 11.3 million (Krogstad, Passel, and Cohn, 2016), accounting for more than a third of the increase in the total foreign‐born population over this period.”</t>
  </si>
  <si>
    <t>Illegal Immigrant Population (Millions)</t>
  </si>
  <si>
    <t>Incarceration Rate Relative to U.S. Population</t>
  </si>
  <si>
    <t>U.S. Census data from 2011 to 2015 shows that noncitizens are 7% more likely than the U.S. population to be incarcerated in adult correctional facilities.</t>
  </si>
  <si>
    <t>Illegal immigrants comprise only 4% of the total U.S. population in the study published by Criminology.</t>
  </si>
  <si>
    <t xml:space="preserve">Immigrants who become U.S. citizens are 79% less likely than the general public to be incarcerated in adult correctional facilities. </t>
  </si>
  <si>
    <t>Data and calculations for “Illegal Immigrants Are Far More Likely to Commit Serious Crimes Than the U.S. Public.” By James D. Agresti. Just Facts, June 29, 2018. https://www.justfactsdaily.com/illegal-immigrants-far-more-likely-to-commit-serious-crimes-than-us-public/</t>
  </si>
  <si>
    <t>Dataset: “Characteristics of the Group Quarters Population by Group Quarters Type, 2011–2015 American Community Survey 5-Year Estimates.” U.S. Census Bureau. Accessed March 2, 2017 at https://factfinder.census.gov/bkmk/table/1.0/en/ACS/15_5YR/S2601B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</si>
</sst>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"/>
    <numFmt numFmtId="170" formatCode="#,##0.0"/>
    <numFmt numFmtId="171" formatCode="#,##0.000000000"/>
    <numFmt numFmtId="172" formatCode="&quot;$&quot;#,##0"/>
    <numFmt numFmtId="173" formatCode="0.000"/>
    <numFmt numFmtId="174" formatCode="&quot;$&quot;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3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10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40" fillId="0" borderId="0" xfId="0" applyFont="1" applyAlignment="1">
      <alignment wrapText="1"/>
    </xf>
    <xf numFmtId="0" fontId="0" fillId="33" borderId="0" xfId="0" applyFont="1" applyFill="1" applyAlignment="1">
      <alignment/>
    </xf>
    <xf numFmtId="3" fontId="0" fillId="33" borderId="0" xfId="0" applyNumberFormat="1" applyFont="1" applyFill="1" applyAlignment="1">
      <alignment vertical="center" wrapText="1"/>
    </xf>
    <xf numFmtId="3" fontId="0" fillId="0" borderId="0" xfId="0" applyNumberFormat="1" applyFont="1" applyFill="1" applyAlignment="1">
      <alignment vertical="center" wrapText="1"/>
    </xf>
    <xf numFmtId="0" fontId="0" fillId="33" borderId="0" xfId="0" applyFont="1" applyFill="1" applyAlignment="1">
      <alignment horizontal="left" vertical="center" wrapText="1"/>
    </xf>
    <xf numFmtId="168" fontId="0" fillId="33" borderId="0" xfId="0" applyNumberFormat="1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10" fontId="0" fillId="0" borderId="0" xfId="0" applyNumberFormat="1" applyFont="1" applyFill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168" fontId="0" fillId="33" borderId="0" xfId="0" applyNumberFormat="1" applyFill="1" applyAlignment="1">
      <alignment horizontal="center" vertical="center"/>
    </xf>
    <xf numFmtId="0" fontId="40" fillId="0" borderId="0" xfId="0" applyFont="1" applyBorder="1" applyAlignment="1">
      <alignment vertical="center" wrapText="1"/>
    </xf>
    <xf numFmtId="9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vertical="top"/>
    </xf>
    <xf numFmtId="0" fontId="0" fillId="0" borderId="0" xfId="0" applyFill="1" applyAlignment="1">
      <alignment vertical="top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22" fillId="0" borderId="0" xfId="60" applyNumberFormat="1" applyFont="1" applyBorder="1" applyAlignment="1">
      <alignment horizontal="center" vertical="center" wrapText="1"/>
      <protection/>
    </xf>
    <xf numFmtId="0" fontId="23" fillId="0" borderId="15" xfId="60" applyFont="1" applyFill="1" applyBorder="1" applyAlignment="1">
      <alignment horizontal="center" vertical="center"/>
      <protection/>
    </xf>
    <xf numFmtId="3" fontId="23" fillId="0" borderId="13" xfId="60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9" fontId="0" fillId="33" borderId="14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" fontId="23" fillId="0" borderId="0" xfId="60" applyNumberFormat="1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9" fontId="0" fillId="33" borderId="12" xfId="0" applyNumberFormat="1" applyFont="1" applyFill="1" applyBorder="1" applyAlignment="1">
      <alignment horizontal="center" vertical="center"/>
    </xf>
    <xf numFmtId="0" fontId="34" fillId="0" borderId="0" xfId="53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3" fillId="0" borderId="0" xfId="53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38100</xdr:rowOff>
    </xdr:from>
    <xdr:to>
      <xdr:col>0</xdr:col>
      <xdr:colOff>5048250</xdr:colOff>
      <xdr:row>0</xdr:row>
      <xdr:rowOff>1266825</xdr:rowOff>
    </xdr:to>
    <xdr:pic>
      <xdr:nvPicPr>
        <xdr:cNvPr id="1" name="Picture 2" descr="JustFacts_Titl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8100"/>
          <a:ext cx="48958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justfactsdaily.com/illegal-immigrants-far-more-likely-to-commit-serious-crimes-than-us-public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8"/>
  <sheetViews>
    <sheetView tabSelected="1" zoomScalePageLayoutView="0" workbookViewId="0" topLeftCell="A1">
      <selection activeCell="P73" sqref="P73"/>
    </sheetView>
  </sheetViews>
  <sheetFormatPr defaultColWidth="9.140625" defaultRowHeight="15"/>
  <cols>
    <col min="1" max="1" width="116.00390625" style="54" customWidth="1"/>
    <col min="2" max="16384" width="8.8515625" style="1" customWidth="1"/>
  </cols>
  <sheetData>
    <row r="1" ht="101.25" customHeight="1"/>
    <row r="2" ht="28.5">
      <c r="A2" s="55" t="s">
        <v>278</v>
      </c>
    </row>
    <row r="4" ht="28.5">
      <c r="A4" s="53" t="s">
        <v>275</v>
      </c>
    </row>
    <row r="6" ht="14.25">
      <c r="A6" s="53" t="s">
        <v>276</v>
      </c>
    </row>
    <row r="8" ht="14.25">
      <c r="A8" s="53" t="s">
        <v>277</v>
      </c>
    </row>
  </sheetData>
  <sheetProtection/>
  <hyperlinks>
    <hyperlink ref="A4" location="'Incarceration Rates'!A1" display="U.S. Census data from 2011 to 2015 shows that noncitizens are 7% more likely than the U.S. population to be incarcerated in adult correctional facilities."/>
    <hyperlink ref="A6" location="'Population Portions'!A1" display="Illegal immigrants comprise only 4% of the total U.S. population in the study published by Criminology."/>
    <hyperlink ref="A8" location="'Incarceration Rates'!A1" display="Immigrants who become U.S. citizens are 79% less likely than the general public to be incarcerated in adult correctional facilities. "/>
    <hyperlink ref="A2" r:id="rId1" display="Data and calculations for “Illegal Immigrants Are Far More Likely to Commit Serious Crimes Than the U.S. Public.” By James D. Agresti. Just Facts, June 29, 2018. "/>
  </hyperlinks>
  <printOptions/>
  <pageMargins left="0.7" right="0.7" top="0.75" bottom="0.75" header="0.3" footer="0.3"/>
  <pageSetup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7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42.57421875" style="1" customWidth="1"/>
    <col min="2" max="2" width="11.7109375" style="1" customWidth="1"/>
    <col min="3" max="3" width="11.28125" style="1" customWidth="1"/>
    <col min="4" max="16384" width="8.8515625" style="1" customWidth="1"/>
  </cols>
  <sheetData>
    <row r="1" spans="1:9" ht="30.75" customHeight="1">
      <c r="A1" s="56" t="s">
        <v>279</v>
      </c>
      <c r="B1" s="56"/>
      <c r="C1" s="56"/>
      <c r="D1" s="56"/>
      <c r="E1" s="56"/>
      <c r="F1" s="56"/>
      <c r="G1" s="56"/>
      <c r="H1" s="56"/>
      <c r="I1" s="56"/>
    </row>
    <row r="2" ht="14.25">
      <c r="A2" s="8" t="s">
        <v>245</v>
      </c>
    </row>
    <row r="4" spans="1:11" s="7" customFormat="1" ht="14.25">
      <c r="A4" s="57" t="s">
        <v>129</v>
      </c>
      <c r="B4" s="58" t="s">
        <v>0</v>
      </c>
      <c r="C4" s="58"/>
      <c r="D4" s="58"/>
      <c r="E4" s="58"/>
      <c r="F4" s="58"/>
      <c r="G4" s="58"/>
      <c r="H4" s="58"/>
      <c r="I4" s="58"/>
      <c r="J4" s="58"/>
      <c r="K4" s="58"/>
    </row>
    <row r="5" spans="1:11" s="7" customFormat="1" ht="42" customHeight="1">
      <c r="A5" s="57"/>
      <c r="B5" s="58" t="s">
        <v>1</v>
      </c>
      <c r="C5" s="58"/>
      <c r="D5" s="58" t="s">
        <v>2</v>
      </c>
      <c r="E5" s="58"/>
      <c r="F5" s="58" t="s">
        <v>3</v>
      </c>
      <c r="G5" s="58"/>
      <c r="H5" s="58" t="s">
        <v>4</v>
      </c>
      <c r="I5" s="58"/>
      <c r="J5" s="58" t="s">
        <v>5</v>
      </c>
      <c r="K5" s="58"/>
    </row>
    <row r="6" spans="1:11" s="7" customFormat="1" ht="28.5">
      <c r="A6" s="57"/>
      <c r="B6" s="2" t="s">
        <v>6</v>
      </c>
      <c r="C6" s="2" t="s">
        <v>7</v>
      </c>
      <c r="D6" s="2" t="s">
        <v>6</v>
      </c>
      <c r="E6" s="2" t="s">
        <v>7</v>
      </c>
      <c r="F6" s="2" t="s">
        <v>6</v>
      </c>
      <c r="G6" s="2" t="s">
        <v>7</v>
      </c>
      <c r="H6" s="2" t="s">
        <v>6</v>
      </c>
      <c r="I6" s="2" t="s">
        <v>7</v>
      </c>
      <c r="J6" s="2" t="s">
        <v>6</v>
      </c>
      <c r="K6" s="2" t="s">
        <v>7</v>
      </c>
    </row>
    <row r="7" spans="1:11" ht="14.25">
      <c r="A7" s="6" t="s">
        <v>1</v>
      </c>
      <c r="B7" s="3">
        <v>316515021</v>
      </c>
      <c r="C7" s="4" t="s">
        <v>8</v>
      </c>
      <c r="D7" s="3">
        <v>8055621</v>
      </c>
      <c r="E7" s="4" t="s">
        <v>8</v>
      </c>
      <c r="F7" s="3">
        <v>2239400</v>
      </c>
      <c r="G7" s="4" t="s">
        <v>130</v>
      </c>
      <c r="H7" s="3">
        <v>1498277</v>
      </c>
      <c r="I7" s="4" t="s">
        <v>8</v>
      </c>
      <c r="J7" s="3">
        <v>2620428</v>
      </c>
      <c r="K7" s="4" t="s">
        <v>131</v>
      </c>
    </row>
    <row r="8" spans="1:11" ht="14.25">
      <c r="A8" s="6" t="s">
        <v>9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4.25">
      <c r="A9" s="6" t="s">
        <v>10</v>
      </c>
      <c r="B9" s="5">
        <v>0.492</v>
      </c>
      <c r="C9" s="4" t="s">
        <v>11</v>
      </c>
      <c r="D9" s="5">
        <v>0.608</v>
      </c>
      <c r="E9" s="4" t="s">
        <v>11</v>
      </c>
      <c r="F9" s="5">
        <v>0.911</v>
      </c>
      <c r="G9" s="4" t="s">
        <v>20</v>
      </c>
      <c r="H9" s="5">
        <v>0.346</v>
      </c>
      <c r="I9" s="4" t="s">
        <v>12</v>
      </c>
      <c r="J9" s="5">
        <v>0.458</v>
      </c>
      <c r="K9" s="4" t="s">
        <v>20</v>
      </c>
    </row>
    <row r="10" spans="1:11" ht="14.25">
      <c r="A10" s="6" t="s">
        <v>15</v>
      </c>
      <c r="B10" s="5">
        <v>0.508</v>
      </c>
      <c r="C10" s="4" t="s">
        <v>11</v>
      </c>
      <c r="D10" s="5">
        <v>0.392</v>
      </c>
      <c r="E10" s="4" t="s">
        <v>11</v>
      </c>
      <c r="F10" s="5">
        <v>0.089</v>
      </c>
      <c r="G10" s="4" t="s">
        <v>20</v>
      </c>
      <c r="H10" s="5">
        <v>0.654</v>
      </c>
      <c r="I10" s="4" t="s">
        <v>12</v>
      </c>
      <c r="J10" s="5">
        <v>0.542</v>
      </c>
      <c r="K10" s="4" t="s">
        <v>20</v>
      </c>
    </row>
    <row r="11" spans="1:11" ht="14.25">
      <c r="A11" s="6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4.25">
      <c r="A12" s="6" t="s">
        <v>16</v>
      </c>
      <c r="B12" s="5">
        <v>0.193</v>
      </c>
      <c r="C12" s="4" t="s">
        <v>11</v>
      </c>
      <c r="D12" s="5">
        <v>0.009</v>
      </c>
      <c r="E12" s="4" t="s">
        <v>11</v>
      </c>
      <c r="F12" s="4" t="s">
        <v>17</v>
      </c>
      <c r="G12" s="4" t="s">
        <v>17</v>
      </c>
      <c r="H12" s="4" t="s">
        <v>17</v>
      </c>
      <c r="I12" s="4" t="s">
        <v>17</v>
      </c>
      <c r="J12" s="4" t="s">
        <v>17</v>
      </c>
      <c r="K12" s="4" t="s">
        <v>17</v>
      </c>
    </row>
    <row r="13" spans="1:11" ht="14.25">
      <c r="A13" s="6" t="s">
        <v>18</v>
      </c>
      <c r="B13" s="5">
        <v>0.04</v>
      </c>
      <c r="C13" s="4" t="s">
        <v>11</v>
      </c>
      <c r="D13" s="5">
        <v>0.017</v>
      </c>
      <c r="E13" s="4" t="s">
        <v>11</v>
      </c>
      <c r="F13" s="5">
        <v>0.003</v>
      </c>
      <c r="G13" s="4" t="s">
        <v>11</v>
      </c>
      <c r="H13" s="4" t="s">
        <v>17</v>
      </c>
      <c r="I13" s="4" t="s">
        <v>17</v>
      </c>
      <c r="J13" s="5">
        <v>0.011</v>
      </c>
      <c r="K13" s="4" t="s">
        <v>11</v>
      </c>
    </row>
    <row r="14" spans="1:11" ht="14.25">
      <c r="A14" s="6" t="s">
        <v>19</v>
      </c>
      <c r="B14" s="5">
        <v>0.099</v>
      </c>
      <c r="C14" s="4" t="s">
        <v>11</v>
      </c>
      <c r="D14" s="5">
        <v>0.414</v>
      </c>
      <c r="E14" s="4" t="s">
        <v>11</v>
      </c>
      <c r="F14" s="5">
        <v>0.161</v>
      </c>
      <c r="G14" s="4" t="s">
        <v>11</v>
      </c>
      <c r="H14" s="5">
        <v>0.002</v>
      </c>
      <c r="I14" s="4" t="s">
        <v>11</v>
      </c>
      <c r="J14" s="5">
        <v>0.964</v>
      </c>
      <c r="K14" s="4" t="s">
        <v>11</v>
      </c>
    </row>
    <row r="15" spans="1:11" ht="14.25">
      <c r="A15" s="6" t="s">
        <v>21</v>
      </c>
      <c r="B15" s="5">
        <v>0.135</v>
      </c>
      <c r="C15" s="4" t="s">
        <v>11</v>
      </c>
      <c r="D15" s="5">
        <v>0.129</v>
      </c>
      <c r="E15" s="4" t="s">
        <v>11</v>
      </c>
      <c r="F15" s="5">
        <v>0.329</v>
      </c>
      <c r="G15" s="4" t="s">
        <v>20</v>
      </c>
      <c r="H15" s="5">
        <v>0.006</v>
      </c>
      <c r="I15" s="4" t="s">
        <v>11</v>
      </c>
      <c r="J15" s="5">
        <v>0.02</v>
      </c>
      <c r="K15" s="4" t="s">
        <v>11</v>
      </c>
    </row>
    <row r="16" spans="1:11" ht="14.25">
      <c r="A16" s="6" t="s">
        <v>22</v>
      </c>
      <c r="B16" s="5">
        <v>0.128</v>
      </c>
      <c r="C16" s="4" t="s">
        <v>11</v>
      </c>
      <c r="D16" s="5">
        <v>0.094</v>
      </c>
      <c r="E16" s="4" t="s">
        <v>11</v>
      </c>
      <c r="F16" s="5">
        <v>0.248</v>
      </c>
      <c r="G16" s="4" t="s">
        <v>11</v>
      </c>
      <c r="H16" s="5">
        <v>0.013</v>
      </c>
      <c r="I16" s="4" t="s">
        <v>11</v>
      </c>
      <c r="J16" s="5">
        <v>0.003</v>
      </c>
      <c r="K16" s="4" t="s">
        <v>11</v>
      </c>
    </row>
    <row r="17" spans="1:11" ht="14.25">
      <c r="A17" s="6" t="s">
        <v>23</v>
      </c>
      <c r="B17" s="5">
        <v>0.139</v>
      </c>
      <c r="C17" s="4" t="s">
        <v>11</v>
      </c>
      <c r="D17" s="5">
        <v>0.088</v>
      </c>
      <c r="E17" s="4" t="s">
        <v>11</v>
      </c>
      <c r="F17" s="5">
        <v>0.177</v>
      </c>
      <c r="G17" s="4" t="s">
        <v>11</v>
      </c>
      <c r="H17" s="5">
        <v>0.043</v>
      </c>
      <c r="I17" s="4" t="s">
        <v>11</v>
      </c>
      <c r="J17" s="5">
        <v>0.001</v>
      </c>
      <c r="K17" s="4" t="s">
        <v>11</v>
      </c>
    </row>
    <row r="18" spans="1:11" ht="14.25">
      <c r="A18" s="6" t="s">
        <v>24</v>
      </c>
      <c r="B18" s="5">
        <v>0.125</v>
      </c>
      <c r="C18" s="4" t="s">
        <v>11</v>
      </c>
      <c r="D18" s="5">
        <v>0.062</v>
      </c>
      <c r="E18" s="4" t="s">
        <v>11</v>
      </c>
      <c r="F18" s="5">
        <v>0.066</v>
      </c>
      <c r="G18" s="4" t="s">
        <v>11</v>
      </c>
      <c r="H18" s="5">
        <v>0.1</v>
      </c>
      <c r="I18" s="4" t="s">
        <v>11</v>
      </c>
      <c r="J18" s="5">
        <v>0.001</v>
      </c>
      <c r="K18" s="4" t="s">
        <v>11</v>
      </c>
    </row>
    <row r="19" spans="1:11" ht="14.25">
      <c r="A19" s="6" t="s">
        <v>25</v>
      </c>
      <c r="B19" s="5">
        <v>0.079</v>
      </c>
      <c r="C19" s="4" t="s">
        <v>11</v>
      </c>
      <c r="D19" s="5">
        <v>0.044</v>
      </c>
      <c r="E19" s="4" t="s">
        <v>11</v>
      </c>
      <c r="F19" s="5">
        <v>0.014</v>
      </c>
      <c r="G19" s="4" t="s">
        <v>11</v>
      </c>
      <c r="H19" s="5">
        <v>0.16</v>
      </c>
      <c r="I19" s="4" t="s">
        <v>20</v>
      </c>
      <c r="J19" s="5">
        <v>0</v>
      </c>
      <c r="K19" s="4" t="s">
        <v>11</v>
      </c>
    </row>
    <row r="20" spans="1:11" ht="14.25">
      <c r="A20" s="6" t="s">
        <v>26</v>
      </c>
      <c r="B20" s="5">
        <v>0.043</v>
      </c>
      <c r="C20" s="4" t="s">
        <v>11</v>
      </c>
      <c r="D20" s="5">
        <v>0.058</v>
      </c>
      <c r="E20" s="4" t="s">
        <v>11</v>
      </c>
      <c r="F20" s="5">
        <v>0.002</v>
      </c>
      <c r="G20" s="4" t="s">
        <v>11</v>
      </c>
      <c r="H20" s="5">
        <v>0.268</v>
      </c>
      <c r="I20" s="4" t="s">
        <v>20</v>
      </c>
      <c r="J20" s="4" t="s">
        <v>17</v>
      </c>
      <c r="K20" s="4" t="s">
        <v>17</v>
      </c>
    </row>
    <row r="21" spans="1:11" ht="14.25">
      <c r="A21" s="6" t="s">
        <v>27</v>
      </c>
      <c r="B21" s="5">
        <v>0.019</v>
      </c>
      <c r="C21" s="4" t="s">
        <v>11</v>
      </c>
      <c r="D21" s="5">
        <v>0.084</v>
      </c>
      <c r="E21" s="4" t="s">
        <v>11</v>
      </c>
      <c r="F21" s="5">
        <v>0</v>
      </c>
      <c r="G21" s="4" t="s">
        <v>11</v>
      </c>
      <c r="H21" s="5">
        <v>0.407</v>
      </c>
      <c r="I21" s="4" t="s">
        <v>12</v>
      </c>
      <c r="J21" s="4" t="s">
        <v>17</v>
      </c>
      <c r="K21" s="4" t="s">
        <v>17</v>
      </c>
    </row>
    <row r="22" spans="1:11" ht="14.25">
      <c r="A22" s="6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4.25">
      <c r="A23" s="6" t="s">
        <v>28</v>
      </c>
      <c r="B23" s="3">
        <v>73683825</v>
      </c>
      <c r="C23" s="4" t="s">
        <v>132</v>
      </c>
      <c r="D23" s="3">
        <v>214839</v>
      </c>
      <c r="E23" s="4" t="s">
        <v>133</v>
      </c>
      <c r="F23" s="3">
        <v>5677</v>
      </c>
      <c r="G23" s="4" t="s">
        <v>134</v>
      </c>
      <c r="H23" s="4" t="s">
        <v>17</v>
      </c>
      <c r="I23" s="4" t="s">
        <v>17</v>
      </c>
      <c r="J23" s="3">
        <v>29506</v>
      </c>
      <c r="K23" s="4" t="s">
        <v>135</v>
      </c>
    </row>
    <row r="24" spans="1:11" ht="14.25">
      <c r="A24" s="6" t="s">
        <v>10</v>
      </c>
      <c r="B24" s="5">
        <v>0.511</v>
      </c>
      <c r="C24" s="4" t="s">
        <v>11</v>
      </c>
      <c r="D24" s="5">
        <v>0.639</v>
      </c>
      <c r="E24" s="4" t="s">
        <v>68</v>
      </c>
      <c r="F24" s="5">
        <v>0.959</v>
      </c>
      <c r="G24" s="4" t="s">
        <v>55</v>
      </c>
      <c r="H24" s="4" t="s">
        <v>17</v>
      </c>
      <c r="I24" s="4" t="s">
        <v>17</v>
      </c>
      <c r="J24" s="5">
        <v>0.394</v>
      </c>
      <c r="K24" s="4" t="s">
        <v>55</v>
      </c>
    </row>
    <row r="25" spans="1:11" ht="14.25">
      <c r="A25" s="6" t="s">
        <v>15</v>
      </c>
      <c r="B25" s="5">
        <v>0.489</v>
      </c>
      <c r="C25" s="4" t="s">
        <v>11</v>
      </c>
      <c r="D25" s="5">
        <v>0.361</v>
      </c>
      <c r="E25" s="4" t="s">
        <v>68</v>
      </c>
      <c r="F25" s="5">
        <v>0.041</v>
      </c>
      <c r="G25" s="4" t="s">
        <v>55</v>
      </c>
      <c r="H25" s="4" t="s">
        <v>17</v>
      </c>
      <c r="I25" s="4" t="s">
        <v>17</v>
      </c>
      <c r="J25" s="5">
        <v>0.606</v>
      </c>
      <c r="K25" s="4" t="s">
        <v>55</v>
      </c>
    </row>
    <row r="26" spans="1:11" ht="14.25">
      <c r="A26" s="6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4.25">
      <c r="A27" s="6" t="s">
        <v>31</v>
      </c>
      <c r="B27" s="3">
        <v>44615477</v>
      </c>
      <c r="C27" s="4" t="s">
        <v>136</v>
      </c>
      <c r="D27" s="3">
        <v>1496410</v>
      </c>
      <c r="E27" s="4" t="s">
        <v>137</v>
      </c>
      <c r="F27" s="3">
        <v>37172</v>
      </c>
      <c r="G27" s="4" t="s">
        <v>138</v>
      </c>
      <c r="H27" s="3">
        <v>1251574</v>
      </c>
      <c r="I27" s="4" t="s">
        <v>139</v>
      </c>
      <c r="J27" s="4">
        <v>78</v>
      </c>
      <c r="K27" s="4" t="s">
        <v>140</v>
      </c>
    </row>
    <row r="28" spans="1:11" ht="14.25">
      <c r="A28" s="6" t="s">
        <v>10</v>
      </c>
      <c r="B28" s="5">
        <v>0.438</v>
      </c>
      <c r="C28" s="4" t="s">
        <v>11</v>
      </c>
      <c r="D28" s="5">
        <v>0.336</v>
      </c>
      <c r="E28" s="4" t="s">
        <v>12</v>
      </c>
      <c r="F28" s="5">
        <v>0.96</v>
      </c>
      <c r="G28" s="4" t="s">
        <v>68</v>
      </c>
      <c r="H28" s="5">
        <v>0.306</v>
      </c>
      <c r="I28" s="4" t="s">
        <v>20</v>
      </c>
      <c r="J28" s="5">
        <v>0.577</v>
      </c>
      <c r="K28" s="4" t="s">
        <v>141</v>
      </c>
    </row>
    <row r="29" spans="1:11" ht="14.25">
      <c r="A29" s="6" t="s">
        <v>15</v>
      </c>
      <c r="B29" s="5">
        <v>0.562</v>
      </c>
      <c r="C29" s="4" t="s">
        <v>11</v>
      </c>
      <c r="D29" s="5">
        <v>0.664</v>
      </c>
      <c r="E29" s="4" t="s">
        <v>12</v>
      </c>
      <c r="F29" s="5">
        <v>0.04</v>
      </c>
      <c r="G29" s="4" t="s">
        <v>68</v>
      </c>
      <c r="H29" s="5">
        <v>0.694</v>
      </c>
      <c r="I29" s="4" t="s">
        <v>20</v>
      </c>
      <c r="J29" s="5">
        <v>0.423</v>
      </c>
      <c r="K29" s="4" t="s">
        <v>141</v>
      </c>
    </row>
    <row r="30" spans="1:11" ht="14.25">
      <c r="A30" s="6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4.25">
      <c r="A31" s="6" t="s">
        <v>32</v>
      </c>
      <c r="B31" s="4">
        <v>37.6</v>
      </c>
      <c r="C31" s="4" t="s">
        <v>11</v>
      </c>
      <c r="D31" s="4">
        <v>29.2</v>
      </c>
      <c r="E31" s="4" t="s">
        <v>11</v>
      </c>
      <c r="F31" s="4">
        <v>35.2</v>
      </c>
      <c r="G31" s="4" t="s">
        <v>20</v>
      </c>
      <c r="H31" s="4">
        <v>82.2</v>
      </c>
      <c r="I31" s="4" t="s">
        <v>11</v>
      </c>
      <c r="J31" s="4">
        <v>19.7</v>
      </c>
      <c r="K31" s="4" t="s">
        <v>11</v>
      </c>
    </row>
    <row r="32" spans="1:11" ht="14.25">
      <c r="A32" s="6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4.25">
      <c r="A33" s="6" t="s">
        <v>33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4.25">
      <c r="A34" s="6" t="s">
        <v>34</v>
      </c>
      <c r="B34" s="3">
        <v>307067138</v>
      </c>
      <c r="C34" s="4" t="s">
        <v>142</v>
      </c>
      <c r="D34" s="3">
        <v>7782176</v>
      </c>
      <c r="E34" s="4" t="s">
        <v>82</v>
      </c>
      <c r="F34" s="3">
        <v>2149311</v>
      </c>
      <c r="G34" s="4" t="s">
        <v>143</v>
      </c>
      <c r="H34" s="3">
        <v>1484676</v>
      </c>
      <c r="I34" s="4" t="s">
        <v>144</v>
      </c>
      <c r="J34" s="3">
        <v>2518826</v>
      </c>
      <c r="K34" s="4" t="s">
        <v>145</v>
      </c>
    </row>
    <row r="35" spans="1:11" ht="14.25">
      <c r="A35" s="6" t="s">
        <v>35</v>
      </c>
      <c r="B35" s="5">
        <v>0.759</v>
      </c>
      <c r="C35" s="4" t="s">
        <v>11</v>
      </c>
      <c r="D35" s="5">
        <v>0.678</v>
      </c>
      <c r="E35" s="4" t="s">
        <v>11</v>
      </c>
      <c r="F35" s="5">
        <v>0.51</v>
      </c>
      <c r="G35" s="4" t="s">
        <v>20</v>
      </c>
      <c r="H35" s="5">
        <v>0.822</v>
      </c>
      <c r="I35" s="4" t="s">
        <v>20</v>
      </c>
      <c r="J35" s="5">
        <v>0.746</v>
      </c>
      <c r="K35" s="4" t="s">
        <v>20</v>
      </c>
    </row>
    <row r="36" spans="1:11" ht="14.25">
      <c r="A36" s="6" t="s">
        <v>36</v>
      </c>
      <c r="B36" s="5">
        <v>0.13</v>
      </c>
      <c r="C36" s="4" t="s">
        <v>11</v>
      </c>
      <c r="D36" s="5">
        <v>0.231</v>
      </c>
      <c r="E36" s="4" t="s">
        <v>11</v>
      </c>
      <c r="F36" s="5">
        <v>0.397</v>
      </c>
      <c r="G36" s="4" t="s">
        <v>20</v>
      </c>
      <c r="H36" s="5">
        <v>0.14</v>
      </c>
      <c r="I36" s="4" t="s">
        <v>20</v>
      </c>
      <c r="J36" s="5">
        <v>0.136</v>
      </c>
      <c r="K36" s="4" t="s">
        <v>20</v>
      </c>
    </row>
    <row r="37" spans="1:11" ht="14.25">
      <c r="A37" s="6" t="s">
        <v>37</v>
      </c>
      <c r="B37" s="5">
        <v>0.008</v>
      </c>
      <c r="C37" s="4" t="s">
        <v>11</v>
      </c>
      <c r="D37" s="5">
        <v>0.011</v>
      </c>
      <c r="E37" s="4" t="s">
        <v>11</v>
      </c>
      <c r="F37" s="5">
        <v>0.021</v>
      </c>
      <c r="G37" s="4" t="s">
        <v>11</v>
      </c>
      <c r="H37" s="5">
        <v>0.005</v>
      </c>
      <c r="I37" s="4" t="s">
        <v>11</v>
      </c>
      <c r="J37" s="5">
        <v>0.004</v>
      </c>
      <c r="K37" s="4" t="s">
        <v>11</v>
      </c>
    </row>
    <row r="38" spans="1:11" ht="14.25">
      <c r="A38" s="6" t="s">
        <v>38</v>
      </c>
      <c r="B38" s="5">
        <v>0.053</v>
      </c>
      <c r="C38" s="4" t="s">
        <v>11</v>
      </c>
      <c r="D38" s="5">
        <v>0.042</v>
      </c>
      <c r="E38" s="4" t="s">
        <v>11</v>
      </c>
      <c r="F38" s="5">
        <v>0.009</v>
      </c>
      <c r="G38" s="4" t="s">
        <v>11</v>
      </c>
      <c r="H38" s="5">
        <v>0.018</v>
      </c>
      <c r="I38" s="4" t="s">
        <v>11</v>
      </c>
      <c r="J38" s="5">
        <v>0.091</v>
      </c>
      <c r="K38" s="4" t="s">
        <v>11</v>
      </c>
    </row>
    <row r="39" spans="1:11" ht="14.25">
      <c r="A39" s="6" t="s">
        <v>39</v>
      </c>
      <c r="B39" s="5">
        <v>0.002</v>
      </c>
      <c r="C39" s="4" t="s">
        <v>11</v>
      </c>
      <c r="D39" s="5">
        <v>0.002</v>
      </c>
      <c r="E39" s="4" t="s">
        <v>11</v>
      </c>
      <c r="F39" s="5">
        <v>0.002</v>
      </c>
      <c r="G39" s="4" t="s">
        <v>11</v>
      </c>
      <c r="H39" s="5">
        <v>0.001</v>
      </c>
      <c r="I39" s="4" t="s">
        <v>11</v>
      </c>
      <c r="J39" s="5">
        <v>0.002</v>
      </c>
      <c r="K39" s="4" t="s">
        <v>11</v>
      </c>
    </row>
    <row r="40" spans="1:11" ht="14.25">
      <c r="A40" s="6" t="s">
        <v>40</v>
      </c>
      <c r="B40" s="5">
        <v>0.048</v>
      </c>
      <c r="C40" s="4" t="s">
        <v>11</v>
      </c>
      <c r="D40" s="5">
        <v>0.036</v>
      </c>
      <c r="E40" s="4" t="s">
        <v>11</v>
      </c>
      <c r="F40" s="5">
        <v>0.061</v>
      </c>
      <c r="G40" s="4" t="s">
        <v>11</v>
      </c>
      <c r="H40" s="5">
        <v>0.014</v>
      </c>
      <c r="I40" s="4" t="s">
        <v>11</v>
      </c>
      <c r="J40" s="5">
        <v>0.02</v>
      </c>
      <c r="K40" s="4" t="s">
        <v>11</v>
      </c>
    </row>
    <row r="41" spans="1:11" ht="14.25">
      <c r="A41" s="6" t="s">
        <v>41</v>
      </c>
      <c r="B41" s="3">
        <v>9447883</v>
      </c>
      <c r="C41" s="4" t="s">
        <v>146</v>
      </c>
      <c r="D41" s="3">
        <v>273445</v>
      </c>
      <c r="E41" s="4" t="s">
        <v>82</v>
      </c>
      <c r="F41" s="3">
        <v>90089</v>
      </c>
      <c r="G41" s="4" t="s">
        <v>147</v>
      </c>
      <c r="H41" s="3">
        <v>13601</v>
      </c>
      <c r="I41" s="4" t="s">
        <v>144</v>
      </c>
      <c r="J41" s="3">
        <v>101602</v>
      </c>
      <c r="K41" s="4" t="s">
        <v>145</v>
      </c>
    </row>
    <row r="42" spans="1:11" ht="14.2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4.25">
      <c r="A43" s="6" t="s">
        <v>42</v>
      </c>
      <c r="B43" s="5">
        <v>0.171</v>
      </c>
      <c r="C43" s="4" t="s">
        <v>11</v>
      </c>
      <c r="D43" s="5">
        <v>0.125</v>
      </c>
      <c r="E43" s="4" t="s">
        <v>11</v>
      </c>
      <c r="F43" s="5">
        <v>0.205</v>
      </c>
      <c r="G43" s="4" t="s">
        <v>20</v>
      </c>
      <c r="H43" s="5">
        <v>0.052</v>
      </c>
      <c r="I43" s="4" t="s">
        <v>11</v>
      </c>
      <c r="J43" s="5">
        <v>0.085</v>
      </c>
      <c r="K43" s="4" t="s">
        <v>11</v>
      </c>
    </row>
    <row r="44" spans="1:11" ht="14.25">
      <c r="A44" s="6" t="s">
        <v>43</v>
      </c>
      <c r="B44" s="5">
        <v>0.829</v>
      </c>
      <c r="C44" s="4" t="s">
        <v>11</v>
      </c>
      <c r="D44" s="5">
        <v>0.875</v>
      </c>
      <c r="E44" s="4" t="s">
        <v>11</v>
      </c>
      <c r="F44" s="5">
        <v>0.795</v>
      </c>
      <c r="G44" s="4" t="s">
        <v>20</v>
      </c>
      <c r="H44" s="5">
        <v>0.948</v>
      </c>
      <c r="I44" s="4" t="s">
        <v>11</v>
      </c>
      <c r="J44" s="5">
        <v>0.915</v>
      </c>
      <c r="K44" s="4" t="s">
        <v>11</v>
      </c>
    </row>
    <row r="45" spans="1:11" ht="14.25">
      <c r="A45" s="6" t="s">
        <v>44</v>
      </c>
      <c r="B45" s="5">
        <v>0.623</v>
      </c>
      <c r="C45" s="4" t="s">
        <v>11</v>
      </c>
      <c r="D45" s="5">
        <v>0.578</v>
      </c>
      <c r="E45" s="4" t="s">
        <v>11</v>
      </c>
      <c r="F45" s="5">
        <v>0.365</v>
      </c>
      <c r="G45" s="4" t="s">
        <v>20</v>
      </c>
      <c r="H45" s="5">
        <v>0.779</v>
      </c>
      <c r="I45" s="4" t="s">
        <v>20</v>
      </c>
      <c r="J45" s="5">
        <v>0.661</v>
      </c>
      <c r="K45" s="4" t="s">
        <v>20</v>
      </c>
    </row>
    <row r="46" spans="1:11" ht="14.25">
      <c r="A46" s="6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4.25">
      <c r="A47" s="6" t="s">
        <v>45</v>
      </c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4.25">
      <c r="A48" s="6" t="s">
        <v>46</v>
      </c>
      <c r="B48" s="3">
        <v>255421235</v>
      </c>
      <c r="C48" s="4" t="s">
        <v>148</v>
      </c>
      <c r="D48" s="3">
        <v>7981328</v>
      </c>
      <c r="E48" s="4" t="s">
        <v>149</v>
      </c>
      <c r="F48" s="3">
        <v>2239400</v>
      </c>
      <c r="G48" s="4" t="s">
        <v>130</v>
      </c>
      <c r="H48" s="3">
        <v>1498277</v>
      </c>
      <c r="I48" s="4" t="s">
        <v>131</v>
      </c>
      <c r="J48" s="3">
        <v>2620428</v>
      </c>
      <c r="K48" s="4" t="s">
        <v>131</v>
      </c>
    </row>
    <row r="49" spans="1:11" ht="14.25">
      <c r="A49" s="6" t="s">
        <v>47</v>
      </c>
      <c r="B49" s="5">
        <v>0.482</v>
      </c>
      <c r="C49" s="4" t="s">
        <v>20</v>
      </c>
      <c r="D49" s="5">
        <v>0.098</v>
      </c>
      <c r="E49" s="4" t="s">
        <v>11</v>
      </c>
      <c r="F49" s="5">
        <v>0.146</v>
      </c>
      <c r="G49" s="4" t="s">
        <v>11</v>
      </c>
      <c r="H49" s="5">
        <v>0.185</v>
      </c>
      <c r="I49" s="4" t="s">
        <v>20</v>
      </c>
      <c r="J49" s="5">
        <v>0.008</v>
      </c>
      <c r="K49" s="4" t="s">
        <v>11</v>
      </c>
    </row>
    <row r="50" spans="1:11" ht="14.25">
      <c r="A50" s="6" t="s">
        <v>48</v>
      </c>
      <c r="B50" s="5">
        <v>0.059</v>
      </c>
      <c r="C50" s="4" t="s">
        <v>11</v>
      </c>
      <c r="D50" s="5">
        <v>0.102</v>
      </c>
      <c r="E50" s="4" t="s">
        <v>11</v>
      </c>
      <c r="F50" s="5">
        <v>0.017</v>
      </c>
      <c r="G50" s="4" t="s">
        <v>11</v>
      </c>
      <c r="H50" s="5">
        <v>0.464</v>
      </c>
      <c r="I50" s="4" t="s">
        <v>12</v>
      </c>
      <c r="J50" s="5">
        <v>0</v>
      </c>
      <c r="K50" s="4" t="s">
        <v>11</v>
      </c>
    </row>
    <row r="51" spans="1:11" ht="14.25">
      <c r="A51" s="6" t="s">
        <v>49</v>
      </c>
      <c r="B51" s="5">
        <v>0.11</v>
      </c>
      <c r="C51" s="4" t="s">
        <v>11</v>
      </c>
      <c r="D51" s="5">
        <v>0.097</v>
      </c>
      <c r="E51" s="4" t="s">
        <v>11</v>
      </c>
      <c r="F51" s="5">
        <v>0.169</v>
      </c>
      <c r="G51" s="4" t="s">
        <v>20</v>
      </c>
      <c r="H51" s="5">
        <v>0.149</v>
      </c>
      <c r="I51" s="4" t="s">
        <v>20</v>
      </c>
      <c r="J51" s="5">
        <v>0.001</v>
      </c>
      <c r="K51" s="4" t="s">
        <v>11</v>
      </c>
    </row>
    <row r="52" spans="1:11" ht="14.25">
      <c r="A52" s="6" t="s">
        <v>50</v>
      </c>
      <c r="B52" s="5">
        <v>0.021</v>
      </c>
      <c r="C52" s="4" t="s">
        <v>11</v>
      </c>
      <c r="D52" s="5">
        <v>0.023</v>
      </c>
      <c r="E52" s="4" t="s">
        <v>11</v>
      </c>
      <c r="F52" s="5">
        <v>0.05</v>
      </c>
      <c r="G52" s="4" t="s">
        <v>11</v>
      </c>
      <c r="H52" s="5">
        <v>0.016</v>
      </c>
      <c r="I52" s="4" t="s">
        <v>11</v>
      </c>
      <c r="J52" s="5">
        <v>0</v>
      </c>
      <c r="K52" s="4" t="s">
        <v>11</v>
      </c>
    </row>
    <row r="53" spans="1:11" ht="14.25">
      <c r="A53" s="6" t="s">
        <v>51</v>
      </c>
      <c r="B53" s="5">
        <v>0.328</v>
      </c>
      <c r="C53" s="4" t="s">
        <v>11</v>
      </c>
      <c r="D53" s="5">
        <v>0.681</v>
      </c>
      <c r="E53" s="4" t="s">
        <v>11</v>
      </c>
      <c r="F53" s="5">
        <v>0.618</v>
      </c>
      <c r="G53" s="4" t="s">
        <v>20</v>
      </c>
      <c r="H53" s="5">
        <v>0.185</v>
      </c>
      <c r="I53" s="4" t="s">
        <v>20</v>
      </c>
      <c r="J53" s="5">
        <v>0.99</v>
      </c>
      <c r="K53" s="4" t="s">
        <v>11</v>
      </c>
    </row>
    <row r="54" spans="1:11" ht="14.25">
      <c r="A54" s="6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14.25">
      <c r="A55" s="6" t="s">
        <v>52</v>
      </c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14.25">
      <c r="A56" s="6" t="s">
        <v>53</v>
      </c>
      <c r="B56" s="3">
        <v>82528567</v>
      </c>
      <c r="C56" s="4" t="s">
        <v>150</v>
      </c>
      <c r="D56" s="3">
        <v>3084708</v>
      </c>
      <c r="E56" s="4" t="s">
        <v>151</v>
      </c>
      <c r="F56" s="3">
        <v>174137</v>
      </c>
      <c r="G56" s="4" t="s">
        <v>152</v>
      </c>
      <c r="H56" s="3">
        <v>2817</v>
      </c>
      <c r="I56" s="4" t="s">
        <v>153</v>
      </c>
      <c r="J56" s="3">
        <v>2610990</v>
      </c>
      <c r="K56" s="4" t="s">
        <v>154</v>
      </c>
    </row>
    <row r="57" spans="1:11" ht="14.25">
      <c r="A57" s="6" t="s">
        <v>54</v>
      </c>
      <c r="B57" s="5">
        <v>0.716</v>
      </c>
      <c r="C57" s="4" t="s">
        <v>11</v>
      </c>
      <c r="D57" s="5">
        <v>0.096</v>
      </c>
      <c r="E57" s="4" t="s">
        <v>11</v>
      </c>
      <c r="F57" s="5">
        <v>0.575</v>
      </c>
      <c r="G57" s="4" t="s">
        <v>85</v>
      </c>
      <c r="H57" s="5">
        <v>0.674</v>
      </c>
      <c r="I57" s="4" t="s">
        <v>155</v>
      </c>
      <c r="J57" s="5">
        <v>0</v>
      </c>
      <c r="K57" s="4" t="s">
        <v>11</v>
      </c>
    </row>
    <row r="58" spans="1:11" ht="14.25">
      <c r="A58" s="6" t="s">
        <v>56</v>
      </c>
      <c r="B58" s="5">
        <v>0.284</v>
      </c>
      <c r="C58" s="4" t="s">
        <v>11</v>
      </c>
      <c r="D58" s="5">
        <v>0.904</v>
      </c>
      <c r="E58" s="4" t="s">
        <v>11</v>
      </c>
      <c r="F58" s="5">
        <v>0.425</v>
      </c>
      <c r="G58" s="4" t="s">
        <v>85</v>
      </c>
      <c r="H58" s="5">
        <v>0.326</v>
      </c>
      <c r="I58" s="4" t="s">
        <v>155</v>
      </c>
      <c r="J58" s="5">
        <v>1</v>
      </c>
      <c r="K58" s="4" t="s">
        <v>11</v>
      </c>
    </row>
    <row r="59" spans="1:11" ht="14.25">
      <c r="A59" s="6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14.25">
      <c r="A60" s="6" t="s">
        <v>57</v>
      </c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14.25">
      <c r="A61" s="6" t="s">
        <v>58</v>
      </c>
      <c r="B61" s="3">
        <v>211462522</v>
      </c>
      <c r="C61" s="4" t="s">
        <v>156</v>
      </c>
      <c r="D61" s="3">
        <v>4502457</v>
      </c>
      <c r="E61" s="4" t="s">
        <v>157</v>
      </c>
      <c r="F61" s="3">
        <v>1872942</v>
      </c>
      <c r="G61" s="4" t="s">
        <v>158</v>
      </c>
      <c r="H61" s="3">
        <v>1495184</v>
      </c>
      <c r="I61" s="4" t="s">
        <v>159</v>
      </c>
      <c r="J61" s="3">
        <v>63954</v>
      </c>
      <c r="K61" s="4" t="s">
        <v>160</v>
      </c>
    </row>
    <row r="62" spans="1:11" ht="14.25">
      <c r="A62" s="6" t="s">
        <v>59</v>
      </c>
      <c r="B62" s="5">
        <v>0.867</v>
      </c>
      <c r="C62" s="4" t="s">
        <v>11</v>
      </c>
      <c r="D62" s="5">
        <v>0.693</v>
      </c>
      <c r="E62" s="4" t="s">
        <v>20</v>
      </c>
      <c r="F62" s="5">
        <v>0.674</v>
      </c>
      <c r="G62" s="4" t="s">
        <v>20</v>
      </c>
      <c r="H62" s="5">
        <v>0.696</v>
      </c>
      <c r="I62" s="4" t="s">
        <v>20</v>
      </c>
      <c r="J62" s="5">
        <v>0.99</v>
      </c>
      <c r="K62" s="4" t="s">
        <v>12</v>
      </c>
    </row>
    <row r="63" spans="1:11" ht="14.25">
      <c r="A63" s="6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4.25">
      <c r="A64" s="6" t="s">
        <v>61</v>
      </c>
      <c r="B64" s="5">
        <v>0.298</v>
      </c>
      <c r="C64" s="4" t="s">
        <v>11</v>
      </c>
      <c r="D64" s="5">
        <v>0.095</v>
      </c>
      <c r="E64" s="4" t="s">
        <v>11</v>
      </c>
      <c r="F64" s="5">
        <v>0.033</v>
      </c>
      <c r="G64" s="4" t="s">
        <v>11</v>
      </c>
      <c r="H64" s="5">
        <v>0.117</v>
      </c>
      <c r="I64" s="4" t="s">
        <v>20</v>
      </c>
      <c r="J64" s="5">
        <v>0.587</v>
      </c>
      <c r="K64" s="4" t="s">
        <v>55</v>
      </c>
    </row>
    <row r="65" spans="1:11" ht="14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4.25">
      <c r="A66" s="6" t="s">
        <v>62</v>
      </c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4.25">
      <c r="A67" s="6" t="s">
        <v>63</v>
      </c>
      <c r="B67" s="3">
        <v>241816698</v>
      </c>
      <c r="C67" s="4" t="s">
        <v>161</v>
      </c>
      <c r="D67" s="3">
        <v>7526213</v>
      </c>
      <c r="E67" s="4" t="s">
        <v>162</v>
      </c>
      <c r="F67" s="3">
        <v>2233723</v>
      </c>
      <c r="G67" s="4" t="s">
        <v>163</v>
      </c>
      <c r="H67" s="3">
        <v>1498277</v>
      </c>
      <c r="I67" s="4" t="s">
        <v>131</v>
      </c>
      <c r="J67" s="3">
        <v>2590625</v>
      </c>
      <c r="K67" s="4" t="s">
        <v>164</v>
      </c>
    </row>
    <row r="68" spans="1:11" ht="14.25">
      <c r="A68" s="6" t="s">
        <v>64</v>
      </c>
      <c r="B68" s="5">
        <v>0.083</v>
      </c>
      <c r="C68" s="4" t="s">
        <v>11</v>
      </c>
      <c r="D68" s="5">
        <v>0.059</v>
      </c>
      <c r="E68" s="4" t="s">
        <v>11</v>
      </c>
      <c r="F68" s="5">
        <v>0.059</v>
      </c>
      <c r="G68" s="4" t="s">
        <v>11</v>
      </c>
      <c r="H68" s="5">
        <v>0.135</v>
      </c>
      <c r="I68" s="4" t="s">
        <v>20</v>
      </c>
      <c r="J68" s="5">
        <v>0.002</v>
      </c>
      <c r="K68" s="4" t="s">
        <v>11</v>
      </c>
    </row>
    <row r="69" spans="1:11" ht="14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4.25">
      <c r="A70" s="6" t="s">
        <v>65</v>
      </c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4.25">
      <c r="A71" s="6" t="s">
        <v>1</v>
      </c>
      <c r="B71" s="3">
        <v>316515021</v>
      </c>
      <c r="C71" s="4" t="s">
        <v>8</v>
      </c>
      <c r="D71" s="3">
        <v>8055621</v>
      </c>
      <c r="E71" s="4" t="s">
        <v>8</v>
      </c>
      <c r="F71" s="3">
        <v>2239400</v>
      </c>
      <c r="G71" s="4" t="s">
        <v>130</v>
      </c>
      <c r="H71" s="3">
        <v>1498277</v>
      </c>
      <c r="I71" s="4" t="s">
        <v>8</v>
      </c>
      <c r="J71" s="3">
        <v>2620428</v>
      </c>
      <c r="K71" s="4" t="s">
        <v>131</v>
      </c>
    </row>
    <row r="72" spans="1:11" ht="14.25">
      <c r="A72" s="6" t="s">
        <v>66</v>
      </c>
      <c r="B72" s="5">
        <v>0.129</v>
      </c>
      <c r="C72" s="4" t="s">
        <v>11</v>
      </c>
      <c r="D72" s="5">
        <v>0.349</v>
      </c>
      <c r="E72" s="4" t="s">
        <v>11</v>
      </c>
      <c r="F72" s="5">
        <v>0.249</v>
      </c>
      <c r="G72" s="4" t="s">
        <v>20</v>
      </c>
      <c r="H72" s="5">
        <v>0.961</v>
      </c>
      <c r="I72" s="4" t="s">
        <v>11</v>
      </c>
      <c r="J72" s="5">
        <v>0.04</v>
      </c>
      <c r="K72" s="4" t="s">
        <v>11</v>
      </c>
    </row>
    <row r="73" spans="1:11" ht="14.25">
      <c r="A73" s="6" t="s">
        <v>67</v>
      </c>
      <c r="B73" s="3">
        <v>198215719</v>
      </c>
      <c r="C73" s="4" t="s">
        <v>165</v>
      </c>
      <c r="D73" s="3">
        <v>6344372</v>
      </c>
      <c r="E73" s="4" t="s">
        <v>166</v>
      </c>
      <c r="F73" s="3">
        <v>2196551</v>
      </c>
      <c r="G73" s="4" t="s">
        <v>167</v>
      </c>
      <c r="H73" s="3">
        <v>246703</v>
      </c>
      <c r="I73" s="4" t="s">
        <v>139</v>
      </c>
      <c r="J73" s="3">
        <v>2590844</v>
      </c>
      <c r="K73" s="4" t="s">
        <v>168</v>
      </c>
    </row>
    <row r="74" spans="1:11" ht="14.25">
      <c r="A74" s="6" t="s">
        <v>66</v>
      </c>
      <c r="B74" s="5">
        <v>0.105</v>
      </c>
      <c r="C74" s="4" t="s">
        <v>11</v>
      </c>
      <c r="D74" s="5">
        <v>0.214</v>
      </c>
      <c r="E74" s="4" t="s">
        <v>11</v>
      </c>
      <c r="F74" s="5">
        <v>0.243</v>
      </c>
      <c r="G74" s="4" t="s">
        <v>20</v>
      </c>
      <c r="H74" s="5">
        <v>0.934</v>
      </c>
      <c r="I74" s="4" t="s">
        <v>12</v>
      </c>
      <c r="J74" s="5">
        <v>0.04</v>
      </c>
      <c r="K74" s="4" t="s">
        <v>11</v>
      </c>
    </row>
    <row r="75" spans="1:11" ht="14.25">
      <c r="A75" s="6" t="s">
        <v>69</v>
      </c>
      <c r="B75" s="5">
        <v>0.895</v>
      </c>
      <c r="C75" s="4" t="s">
        <v>11</v>
      </c>
      <c r="D75" s="5">
        <v>0.786</v>
      </c>
      <c r="E75" s="4" t="s">
        <v>11</v>
      </c>
      <c r="F75" s="5">
        <v>0.757</v>
      </c>
      <c r="G75" s="4" t="s">
        <v>20</v>
      </c>
      <c r="H75" s="5">
        <v>0.066</v>
      </c>
      <c r="I75" s="4" t="s">
        <v>12</v>
      </c>
      <c r="J75" s="5">
        <v>0.96</v>
      </c>
      <c r="K75" s="4" t="s">
        <v>11</v>
      </c>
    </row>
    <row r="76" spans="1:11" ht="14.25">
      <c r="A76" s="6" t="s">
        <v>70</v>
      </c>
      <c r="B76" s="3">
        <v>44615477</v>
      </c>
      <c r="C76" s="4" t="s">
        <v>136</v>
      </c>
      <c r="D76" s="3">
        <v>1496410</v>
      </c>
      <c r="E76" s="4" t="s">
        <v>137</v>
      </c>
      <c r="F76" s="3">
        <v>37172</v>
      </c>
      <c r="G76" s="4" t="s">
        <v>138</v>
      </c>
      <c r="H76" s="3">
        <v>1251574</v>
      </c>
      <c r="I76" s="4" t="s">
        <v>139</v>
      </c>
      <c r="J76" s="4">
        <v>78</v>
      </c>
      <c r="K76" s="4" t="s">
        <v>140</v>
      </c>
    </row>
    <row r="77" spans="1:11" ht="14.25">
      <c r="A77" s="6" t="s">
        <v>66</v>
      </c>
      <c r="B77" s="5">
        <v>0.378</v>
      </c>
      <c r="C77" s="4" t="s">
        <v>11</v>
      </c>
      <c r="D77" s="5">
        <v>0.932</v>
      </c>
      <c r="E77" s="4" t="s">
        <v>11</v>
      </c>
      <c r="F77" s="5">
        <v>0.568</v>
      </c>
      <c r="G77" s="4" t="s">
        <v>90</v>
      </c>
      <c r="H77" s="5">
        <v>0.967</v>
      </c>
      <c r="I77" s="4" t="s">
        <v>11</v>
      </c>
      <c r="J77" s="5">
        <v>0</v>
      </c>
      <c r="K77" s="4" t="s">
        <v>169</v>
      </c>
    </row>
    <row r="78" spans="1:11" ht="14.25">
      <c r="A78" s="6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4.25">
      <c r="A79" s="6" t="s">
        <v>71</v>
      </c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4.25">
      <c r="A80" s="6" t="s">
        <v>72</v>
      </c>
      <c r="B80" s="3">
        <v>312784059</v>
      </c>
      <c r="C80" s="4" t="s">
        <v>170</v>
      </c>
      <c r="D80" s="3">
        <v>8052552</v>
      </c>
      <c r="E80" s="4" t="s">
        <v>126</v>
      </c>
      <c r="F80" s="3">
        <v>2239400</v>
      </c>
      <c r="G80" s="4" t="s">
        <v>130</v>
      </c>
      <c r="H80" s="3">
        <v>1498277</v>
      </c>
      <c r="I80" s="4" t="s">
        <v>131</v>
      </c>
      <c r="J80" s="3">
        <v>2620428</v>
      </c>
      <c r="K80" s="4" t="s">
        <v>131</v>
      </c>
    </row>
    <row r="81" spans="1:11" ht="14.25">
      <c r="A81" s="6" t="s">
        <v>73</v>
      </c>
      <c r="B81" s="5">
        <v>0.851</v>
      </c>
      <c r="C81" s="4" t="s">
        <v>11</v>
      </c>
      <c r="D81" s="5">
        <v>0.522</v>
      </c>
      <c r="E81" s="4" t="s">
        <v>20</v>
      </c>
      <c r="F81" s="5">
        <v>0.493</v>
      </c>
      <c r="G81" s="4" t="s">
        <v>12</v>
      </c>
      <c r="H81" s="5">
        <v>0.712</v>
      </c>
      <c r="I81" s="4" t="s">
        <v>20</v>
      </c>
      <c r="J81" s="5">
        <v>0.437</v>
      </c>
      <c r="K81" s="4" t="s">
        <v>20</v>
      </c>
    </row>
    <row r="82" spans="1:11" ht="14.25">
      <c r="A82" s="6" t="s">
        <v>74</v>
      </c>
      <c r="B82" s="5">
        <v>0.143</v>
      </c>
      <c r="C82" s="4" t="s">
        <v>11</v>
      </c>
      <c r="D82" s="5">
        <v>0.46</v>
      </c>
      <c r="E82" s="4" t="s">
        <v>20</v>
      </c>
      <c r="F82" s="5">
        <v>0.497</v>
      </c>
      <c r="G82" s="4" t="s">
        <v>12</v>
      </c>
      <c r="H82" s="5">
        <v>0.287</v>
      </c>
      <c r="I82" s="4" t="s">
        <v>20</v>
      </c>
      <c r="J82" s="5">
        <v>0.532</v>
      </c>
      <c r="K82" s="4" t="s">
        <v>20</v>
      </c>
    </row>
    <row r="83" spans="1:11" ht="14.25">
      <c r="A83" s="6" t="s">
        <v>75</v>
      </c>
      <c r="B83" s="5">
        <v>0.088</v>
      </c>
      <c r="C83" s="4" t="s">
        <v>11</v>
      </c>
      <c r="D83" s="5">
        <v>0.161</v>
      </c>
      <c r="E83" s="4" t="s">
        <v>11</v>
      </c>
      <c r="F83" s="5">
        <v>0.174</v>
      </c>
      <c r="G83" s="4" t="s">
        <v>20</v>
      </c>
      <c r="H83" s="5">
        <v>0.204</v>
      </c>
      <c r="I83" s="4" t="s">
        <v>20</v>
      </c>
      <c r="J83" s="5">
        <v>0.116</v>
      </c>
      <c r="K83" s="4" t="s">
        <v>20</v>
      </c>
    </row>
    <row r="84" spans="1:11" ht="14.25">
      <c r="A84" s="6" t="s">
        <v>76</v>
      </c>
      <c r="B84" s="5">
        <v>0.055</v>
      </c>
      <c r="C84" s="4" t="s">
        <v>11</v>
      </c>
      <c r="D84" s="5">
        <v>0.299</v>
      </c>
      <c r="E84" s="4" t="s">
        <v>11</v>
      </c>
      <c r="F84" s="5">
        <v>0.323</v>
      </c>
      <c r="G84" s="4" t="s">
        <v>12</v>
      </c>
      <c r="H84" s="5">
        <v>0.083</v>
      </c>
      <c r="I84" s="4" t="s">
        <v>11</v>
      </c>
      <c r="J84" s="5">
        <v>0.415</v>
      </c>
      <c r="K84" s="4" t="s">
        <v>20</v>
      </c>
    </row>
    <row r="85" spans="1:11" ht="14.25">
      <c r="A85" s="6" t="s">
        <v>77</v>
      </c>
      <c r="B85" s="5">
        <v>0.032</v>
      </c>
      <c r="C85" s="4" t="s">
        <v>11</v>
      </c>
      <c r="D85" s="5">
        <v>0.205</v>
      </c>
      <c r="E85" s="4" t="s">
        <v>11</v>
      </c>
      <c r="F85" s="5">
        <v>0.281</v>
      </c>
      <c r="G85" s="4" t="s">
        <v>20</v>
      </c>
      <c r="H85" s="5">
        <v>0.07</v>
      </c>
      <c r="I85" s="4" t="s">
        <v>11</v>
      </c>
      <c r="J85" s="5">
        <v>0.262</v>
      </c>
      <c r="K85" s="4" t="s">
        <v>20</v>
      </c>
    </row>
    <row r="86" spans="1:11" ht="14.25">
      <c r="A86" s="6" t="s">
        <v>78</v>
      </c>
      <c r="B86" s="5">
        <v>0.023</v>
      </c>
      <c r="C86" s="4" t="s">
        <v>11</v>
      </c>
      <c r="D86" s="5">
        <v>0.094</v>
      </c>
      <c r="E86" s="4" t="s">
        <v>11</v>
      </c>
      <c r="F86" s="5">
        <v>0.042</v>
      </c>
      <c r="G86" s="4" t="s">
        <v>11</v>
      </c>
      <c r="H86" s="5">
        <v>0.013</v>
      </c>
      <c r="I86" s="4" t="s">
        <v>11</v>
      </c>
      <c r="J86" s="5">
        <v>0.153</v>
      </c>
      <c r="K86" s="4" t="s">
        <v>11</v>
      </c>
    </row>
    <row r="87" spans="1:11" ht="14.25">
      <c r="A87" s="6" t="s">
        <v>79</v>
      </c>
      <c r="B87" s="5">
        <v>0.006</v>
      </c>
      <c r="C87" s="4" t="s">
        <v>11</v>
      </c>
      <c r="D87" s="5">
        <v>0.018</v>
      </c>
      <c r="E87" s="4" t="s">
        <v>11</v>
      </c>
      <c r="F87" s="5">
        <v>0.01</v>
      </c>
      <c r="G87" s="4" t="s">
        <v>11</v>
      </c>
      <c r="H87" s="5">
        <v>0</v>
      </c>
      <c r="I87" s="4" t="s">
        <v>11</v>
      </c>
      <c r="J87" s="5">
        <v>0.032</v>
      </c>
      <c r="K87" s="4" t="s">
        <v>11</v>
      </c>
    </row>
    <row r="88" spans="1:11" ht="14.25">
      <c r="A88" s="6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8.5">
      <c r="A89" s="6" t="s">
        <v>80</v>
      </c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4.25">
      <c r="A90" s="6" t="s">
        <v>1</v>
      </c>
      <c r="B90" s="3">
        <v>316515021</v>
      </c>
      <c r="C90" s="4" t="s">
        <v>8</v>
      </c>
      <c r="D90" s="3">
        <v>8055621</v>
      </c>
      <c r="E90" s="4" t="s">
        <v>8</v>
      </c>
      <c r="F90" s="3">
        <v>2239400</v>
      </c>
      <c r="G90" s="4" t="s">
        <v>130</v>
      </c>
      <c r="H90" s="3">
        <v>1498277</v>
      </c>
      <c r="I90" s="4" t="s">
        <v>8</v>
      </c>
      <c r="J90" s="3">
        <v>2620428</v>
      </c>
      <c r="K90" s="4" t="s">
        <v>131</v>
      </c>
    </row>
    <row r="91" spans="1:11" ht="14.25">
      <c r="A91" s="6" t="s">
        <v>81</v>
      </c>
      <c r="B91" s="3">
        <v>274797601</v>
      </c>
      <c r="C91" s="4" t="s">
        <v>171</v>
      </c>
      <c r="D91" s="3">
        <v>7382523</v>
      </c>
      <c r="E91" s="4" t="s">
        <v>172</v>
      </c>
      <c r="F91" s="3">
        <v>2042155</v>
      </c>
      <c r="G91" s="4" t="s">
        <v>173</v>
      </c>
      <c r="H91" s="3">
        <v>1396850</v>
      </c>
      <c r="I91" s="4" t="s">
        <v>174</v>
      </c>
      <c r="J91" s="3">
        <v>2394966</v>
      </c>
      <c r="K91" s="4" t="s">
        <v>175</v>
      </c>
    </row>
    <row r="92" spans="1:11" ht="14.25">
      <c r="A92" s="6" t="s">
        <v>10</v>
      </c>
      <c r="B92" s="5">
        <v>0.493</v>
      </c>
      <c r="C92" s="4" t="s">
        <v>11</v>
      </c>
      <c r="D92" s="5">
        <v>0.605</v>
      </c>
      <c r="E92" s="4" t="s">
        <v>11</v>
      </c>
      <c r="F92" s="5">
        <v>0.908</v>
      </c>
      <c r="G92" s="4" t="s">
        <v>20</v>
      </c>
      <c r="H92" s="5">
        <v>0.345</v>
      </c>
      <c r="I92" s="4" t="s">
        <v>12</v>
      </c>
      <c r="J92" s="5">
        <v>0.453</v>
      </c>
      <c r="K92" s="4" t="s">
        <v>20</v>
      </c>
    </row>
    <row r="93" spans="1:11" ht="14.25">
      <c r="A93" s="6" t="s">
        <v>15</v>
      </c>
      <c r="B93" s="5">
        <v>0.507</v>
      </c>
      <c r="C93" s="4" t="s">
        <v>11</v>
      </c>
      <c r="D93" s="5">
        <v>0.395</v>
      </c>
      <c r="E93" s="4" t="s">
        <v>11</v>
      </c>
      <c r="F93" s="5">
        <v>0.092</v>
      </c>
      <c r="G93" s="4" t="s">
        <v>20</v>
      </c>
      <c r="H93" s="5">
        <v>0.655</v>
      </c>
      <c r="I93" s="4" t="s">
        <v>12</v>
      </c>
      <c r="J93" s="5">
        <v>0.547</v>
      </c>
      <c r="K93" s="4" t="s">
        <v>20</v>
      </c>
    </row>
    <row r="94" spans="1:11" ht="14.25">
      <c r="A94" s="6" t="s">
        <v>83</v>
      </c>
      <c r="B94" s="10">
        <v>41717420</v>
      </c>
      <c r="C94" s="14" t="s">
        <v>176</v>
      </c>
      <c r="D94" s="10">
        <v>673098</v>
      </c>
      <c r="E94" s="14" t="s">
        <v>172</v>
      </c>
      <c r="F94" s="10">
        <v>197245</v>
      </c>
      <c r="G94" s="4" t="s">
        <v>177</v>
      </c>
      <c r="H94" s="3">
        <v>101427</v>
      </c>
      <c r="I94" s="4" t="s">
        <v>174</v>
      </c>
      <c r="J94" s="3">
        <v>225462</v>
      </c>
      <c r="K94" s="4" t="s">
        <v>175</v>
      </c>
    </row>
    <row r="95" spans="1:11" ht="14.25">
      <c r="A95" s="11" t="s">
        <v>246</v>
      </c>
      <c r="B95" s="12">
        <f>B94/B$90</f>
        <v>0.1318023386953253</v>
      </c>
      <c r="C95" s="12"/>
      <c r="D95" s="12">
        <f aca="true" t="shared" si="0" ref="D95:J95">D94/D$90</f>
        <v>0.08355631428042605</v>
      </c>
      <c r="E95" s="12"/>
      <c r="F95" s="12">
        <f t="shared" si="0"/>
        <v>0.0880793962668572</v>
      </c>
      <c r="G95" s="12"/>
      <c r="H95" s="12">
        <f t="shared" si="0"/>
        <v>0.06769575986282911</v>
      </c>
      <c r="I95" s="12"/>
      <c r="J95" s="12">
        <f t="shared" si="0"/>
        <v>0.08604014306059926</v>
      </c>
      <c r="K95" s="12"/>
    </row>
    <row r="96" spans="1:11" ht="14.25">
      <c r="A96" s="6" t="s">
        <v>10</v>
      </c>
      <c r="B96" s="5">
        <v>0.488</v>
      </c>
      <c r="C96" s="4" t="s">
        <v>11</v>
      </c>
      <c r="D96" s="5">
        <v>0.643</v>
      </c>
      <c r="E96" s="4" t="s">
        <v>13</v>
      </c>
      <c r="F96" s="5">
        <v>0.946</v>
      </c>
      <c r="G96" s="4" t="s">
        <v>12</v>
      </c>
      <c r="H96" s="5">
        <v>0.355</v>
      </c>
      <c r="I96" s="4" t="s">
        <v>84</v>
      </c>
      <c r="J96" s="5">
        <v>0.503</v>
      </c>
      <c r="K96" s="4" t="s">
        <v>60</v>
      </c>
    </row>
    <row r="97" spans="1:11" ht="14.25">
      <c r="A97" s="6" t="s">
        <v>15</v>
      </c>
      <c r="B97" s="5">
        <v>0.512</v>
      </c>
      <c r="C97" s="4" t="s">
        <v>11</v>
      </c>
      <c r="D97" s="5">
        <v>0.357</v>
      </c>
      <c r="E97" s="4" t="s">
        <v>13</v>
      </c>
      <c r="F97" s="5">
        <v>0.054</v>
      </c>
      <c r="G97" s="4" t="s">
        <v>12</v>
      </c>
      <c r="H97" s="5">
        <v>0.645</v>
      </c>
      <c r="I97" s="4" t="s">
        <v>84</v>
      </c>
      <c r="J97" s="5">
        <v>0.497</v>
      </c>
      <c r="K97" s="4" t="s">
        <v>60</v>
      </c>
    </row>
    <row r="98" spans="1:11" ht="14.25">
      <c r="A98" s="6" t="s">
        <v>87</v>
      </c>
      <c r="B98" s="10">
        <v>19448227</v>
      </c>
      <c r="C98" s="14" t="s">
        <v>178</v>
      </c>
      <c r="D98" s="10">
        <v>220058</v>
      </c>
      <c r="E98" s="14" t="s">
        <v>179</v>
      </c>
      <c r="F98" s="10">
        <v>28382</v>
      </c>
      <c r="G98" s="4" t="s">
        <v>180</v>
      </c>
      <c r="H98" s="3">
        <v>79907</v>
      </c>
      <c r="I98" s="4" t="s">
        <v>181</v>
      </c>
      <c r="J98" s="3">
        <v>52744</v>
      </c>
      <c r="K98" s="4" t="s">
        <v>182</v>
      </c>
    </row>
    <row r="99" spans="1:11" ht="14.25">
      <c r="A99" s="11" t="s">
        <v>247</v>
      </c>
      <c r="B99" s="12">
        <f>B98/B$90</f>
        <v>0.06144487847229216</v>
      </c>
      <c r="C99" s="12"/>
      <c r="D99" s="12">
        <f aca="true" t="shared" si="1" ref="D99:J99">D98/D$90</f>
        <v>0.02731732289788708</v>
      </c>
      <c r="E99" s="12"/>
      <c r="F99" s="12">
        <f t="shared" si="1"/>
        <v>0.012673930517102795</v>
      </c>
      <c r="G99" s="12"/>
      <c r="H99" s="12">
        <f t="shared" si="1"/>
        <v>0.05333259470712025</v>
      </c>
      <c r="I99" s="12"/>
      <c r="J99" s="12">
        <f t="shared" si="1"/>
        <v>0.020128009622855502</v>
      </c>
      <c r="K99" s="12"/>
    </row>
    <row r="100" spans="1:11" ht="14.25">
      <c r="A100" s="6" t="s">
        <v>10</v>
      </c>
      <c r="B100" s="5">
        <v>0.459</v>
      </c>
      <c r="C100" s="4" t="s">
        <v>11</v>
      </c>
      <c r="D100" s="5">
        <v>0.5</v>
      </c>
      <c r="E100" s="4" t="s">
        <v>60</v>
      </c>
      <c r="F100" s="5">
        <v>0.918</v>
      </c>
      <c r="G100" s="4" t="s">
        <v>89</v>
      </c>
      <c r="H100" s="5">
        <v>0.334</v>
      </c>
      <c r="I100" s="4" t="s">
        <v>85</v>
      </c>
      <c r="J100" s="5">
        <v>0.445</v>
      </c>
      <c r="K100" s="4" t="s">
        <v>30</v>
      </c>
    </row>
    <row r="101" spans="1:11" ht="14.25">
      <c r="A101" s="6" t="s">
        <v>15</v>
      </c>
      <c r="B101" s="5">
        <v>0.541</v>
      </c>
      <c r="C101" s="4" t="s">
        <v>11</v>
      </c>
      <c r="D101" s="5">
        <v>0.5</v>
      </c>
      <c r="E101" s="4" t="s">
        <v>60</v>
      </c>
      <c r="F101" s="5">
        <v>0.082</v>
      </c>
      <c r="G101" s="4" t="s">
        <v>89</v>
      </c>
      <c r="H101" s="5">
        <v>0.666</v>
      </c>
      <c r="I101" s="4" t="s">
        <v>85</v>
      </c>
      <c r="J101" s="5">
        <v>0.555</v>
      </c>
      <c r="K101" s="4" t="s">
        <v>30</v>
      </c>
    </row>
    <row r="102" spans="1:11" ht="14.25">
      <c r="A102" s="6" t="s">
        <v>88</v>
      </c>
      <c r="B102" s="10">
        <v>22269193</v>
      </c>
      <c r="C102" s="14" t="s">
        <v>183</v>
      </c>
      <c r="D102" s="10">
        <v>453040</v>
      </c>
      <c r="E102" s="14" t="s">
        <v>184</v>
      </c>
      <c r="F102" s="10">
        <v>168863</v>
      </c>
      <c r="G102" s="4" t="s">
        <v>185</v>
      </c>
      <c r="H102" s="3">
        <v>21520</v>
      </c>
      <c r="I102" s="4" t="s">
        <v>29</v>
      </c>
      <c r="J102" s="3">
        <v>172718</v>
      </c>
      <c r="K102" s="4" t="s">
        <v>186</v>
      </c>
    </row>
    <row r="103" spans="1:11" ht="14.25">
      <c r="A103" s="11" t="s">
        <v>248</v>
      </c>
      <c r="B103" s="12">
        <f>B102/B$90</f>
        <v>0.07035746022303314</v>
      </c>
      <c r="C103" s="12"/>
      <c r="D103" s="12">
        <f aca="true" t="shared" si="2" ref="D103:J103">D102/D$90</f>
        <v>0.056238991382538975</v>
      </c>
      <c r="E103" s="12"/>
      <c r="F103" s="12">
        <f t="shared" si="2"/>
        <v>0.0754054657497544</v>
      </c>
      <c r="G103" s="12"/>
      <c r="H103" s="12">
        <f t="shared" si="2"/>
        <v>0.014363165155708858</v>
      </c>
      <c r="I103" s="12"/>
      <c r="J103" s="12">
        <f t="shared" si="2"/>
        <v>0.06591213343774376</v>
      </c>
      <c r="K103" s="12"/>
    </row>
    <row r="104" spans="1:11" ht="14.25">
      <c r="A104" s="6" t="s">
        <v>10</v>
      </c>
      <c r="B104" s="5">
        <v>0.513</v>
      </c>
      <c r="C104" s="4" t="s">
        <v>11</v>
      </c>
      <c r="D104" s="5">
        <v>0.712</v>
      </c>
      <c r="E104" s="4" t="s">
        <v>14</v>
      </c>
      <c r="F104" s="5">
        <v>0.951</v>
      </c>
      <c r="G104" s="4" t="s">
        <v>12</v>
      </c>
      <c r="H104" s="5">
        <v>0.431</v>
      </c>
      <c r="I104" s="4" t="s">
        <v>86</v>
      </c>
      <c r="J104" s="5">
        <v>0.52</v>
      </c>
      <c r="K104" s="4" t="s">
        <v>84</v>
      </c>
    </row>
    <row r="105" spans="1:11" ht="14.25">
      <c r="A105" s="6" t="s">
        <v>15</v>
      </c>
      <c r="B105" s="5">
        <v>0.487</v>
      </c>
      <c r="C105" s="4" t="s">
        <v>11</v>
      </c>
      <c r="D105" s="5">
        <v>0.288</v>
      </c>
      <c r="E105" s="4" t="s">
        <v>14</v>
      </c>
      <c r="F105" s="5">
        <v>0.049</v>
      </c>
      <c r="G105" s="4" t="s">
        <v>12</v>
      </c>
      <c r="H105" s="5">
        <v>0.569</v>
      </c>
      <c r="I105" s="4" t="s">
        <v>86</v>
      </c>
      <c r="J105" s="5">
        <v>0.48</v>
      </c>
      <c r="K105" s="4" t="s">
        <v>84</v>
      </c>
    </row>
    <row r="106" spans="1:11" ht="14.25">
      <c r="A106" s="6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4.25">
      <c r="A107" s="6" t="s">
        <v>91</v>
      </c>
      <c r="B107" s="5">
        <v>0.099</v>
      </c>
      <c r="C107" s="4" t="s">
        <v>11</v>
      </c>
      <c r="D107" s="5">
        <v>0.252</v>
      </c>
      <c r="E107" s="4" t="s">
        <v>13</v>
      </c>
      <c r="F107" s="5">
        <v>0.107</v>
      </c>
      <c r="G107" s="4" t="s">
        <v>14</v>
      </c>
      <c r="H107" s="5">
        <v>0.01</v>
      </c>
      <c r="I107" s="4" t="s">
        <v>20</v>
      </c>
      <c r="J107" s="5">
        <v>0.514</v>
      </c>
      <c r="K107" s="4" t="s">
        <v>60</v>
      </c>
    </row>
    <row r="108" spans="1:11" ht="14.25">
      <c r="A108" s="6" t="s">
        <v>92</v>
      </c>
      <c r="B108" s="5">
        <v>0.295</v>
      </c>
      <c r="C108" s="4" t="s">
        <v>11</v>
      </c>
      <c r="D108" s="5">
        <v>0.24</v>
      </c>
      <c r="E108" s="4" t="s">
        <v>13</v>
      </c>
      <c r="F108" s="5">
        <v>0.26</v>
      </c>
      <c r="G108" s="4" t="s">
        <v>68</v>
      </c>
      <c r="H108" s="5">
        <v>0.043</v>
      </c>
      <c r="I108" s="4" t="s">
        <v>12</v>
      </c>
      <c r="J108" s="5">
        <v>0.296</v>
      </c>
      <c r="K108" s="4" t="s">
        <v>60</v>
      </c>
    </row>
    <row r="109" spans="1:11" ht="14.25">
      <c r="A109" s="6" t="s">
        <v>93</v>
      </c>
      <c r="B109" s="5">
        <v>0.606</v>
      </c>
      <c r="C109" s="4" t="s">
        <v>11</v>
      </c>
      <c r="D109" s="5">
        <v>0.508</v>
      </c>
      <c r="E109" s="4" t="s">
        <v>13</v>
      </c>
      <c r="F109" s="5">
        <v>0.633</v>
      </c>
      <c r="G109" s="4" t="s">
        <v>68</v>
      </c>
      <c r="H109" s="5">
        <v>0.947</v>
      </c>
      <c r="I109" s="4" t="s">
        <v>13</v>
      </c>
      <c r="J109" s="5">
        <v>0.19</v>
      </c>
      <c r="K109" s="4" t="s">
        <v>14</v>
      </c>
    </row>
    <row r="110" spans="1:11" ht="14.25">
      <c r="A110" s="6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4.25">
      <c r="A111" s="6" t="s">
        <v>94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28.5">
      <c r="A112" s="6" t="s">
        <v>95</v>
      </c>
      <c r="B112" s="3">
        <v>41716929</v>
      </c>
      <c r="C112" s="4" t="s">
        <v>187</v>
      </c>
      <c r="D112" s="3">
        <v>673076</v>
      </c>
      <c r="E112" s="4" t="s">
        <v>188</v>
      </c>
      <c r="F112" s="3">
        <v>197235</v>
      </c>
      <c r="G112" s="4" t="s">
        <v>189</v>
      </c>
      <c r="H112" s="3">
        <v>101415</v>
      </c>
      <c r="I112" s="4" t="s">
        <v>190</v>
      </c>
      <c r="J112" s="3">
        <v>225462</v>
      </c>
      <c r="K112" s="4" t="s">
        <v>175</v>
      </c>
    </row>
    <row r="113" spans="1:11" ht="14.25">
      <c r="A113" s="6" t="s">
        <v>96</v>
      </c>
      <c r="B113" s="15">
        <v>0.115</v>
      </c>
      <c r="C113" s="14" t="s">
        <v>11</v>
      </c>
      <c r="D113" s="15">
        <v>0.14</v>
      </c>
      <c r="E113" s="14" t="s">
        <v>12</v>
      </c>
      <c r="F113" s="15">
        <v>0.037</v>
      </c>
      <c r="G113" s="4" t="s">
        <v>20</v>
      </c>
      <c r="H113" s="5">
        <v>0.316</v>
      </c>
      <c r="I113" s="4" t="s">
        <v>84</v>
      </c>
      <c r="J113" s="5">
        <v>0.15</v>
      </c>
      <c r="K113" s="4" t="s">
        <v>14</v>
      </c>
    </row>
    <row r="114" spans="1:11" ht="14.25">
      <c r="A114" s="11" t="s">
        <v>250</v>
      </c>
      <c r="B114" s="9">
        <f>B$112*B113</f>
        <v>4797446.835</v>
      </c>
      <c r="C114" s="9"/>
      <c r="D114" s="9">
        <f aca="true" t="shared" si="3" ref="D114:J114">D$112*D113</f>
        <v>94230.64000000001</v>
      </c>
      <c r="E114" s="9"/>
      <c r="F114" s="9">
        <f t="shared" si="3"/>
        <v>7297.695</v>
      </c>
      <c r="G114" s="9"/>
      <c r="H114" s="9">
        <f t="shared" si="3"/>
        <v>32047.14</v>
      </c>
      <c r="I114" s="9"/>
      <c r="J114" s="9">
        <f t="shared" si="3"/>
        <v>33819.299999999996</v>
      </c>
      <c r="K114" s="9"/>
    </row>
    <row r="115" spans="1:11" ht="14.25">
      <c r="A115" s="11" t="s">
        <v>249</v>
      </c>
      <c r="B115" s="12">
        <f>B114/B$7</f>
        <v>0.01515709055400565</v>
      </c>
      <c r="C115" s="12"/>
      <c r="D115" s="12">
        <f aca="true" t="shared" si="4" ref="D115:J115">D114/D$7</f>
        <v>0.011697501657538259</v>
      </c>
      <c r="E115" s="12"/>
      <c r="F115" s="12">
        <f t="shared" si="4"/>
        <v>0.0032587724390461727</v>
      </c>
      <c r="G115" s="12"/>
      <c r="H115" s="12">
        <f t="shared" si="4"/>
        <v>0.021389329209485296</v>
      </c>
      <c r="I115" s="12"/>
      <c r="J115" s="12">
        <f t="shared" si="4"/>
        <v>0.012906021459089888</v>
      </c>
      <c r="K115" s="13"/>
    </row>
    <row r="116" spans="1:11" ht="14.25">
      <c r="A116" s="6" t="s">
        <v>97</v>
      </c>
      <c r="B116" s="15">
        <v>0.297</v>
      </c>
      <c r="C116" s="14" t="s">
        <v>11</v>
      </c>
      <c r="D116" s="15">
        <v>0.297</v>
      </c>
      <c r="E116" s="14" t="s">
        <v>13</v>
      </c>
      <c r="F116" s="15">
        <v>0.077</v>
      </c>
      <c r="G116" s="4" t="s">
        <v>12</v>
      </c>
      <c r="H116" s="5">
        <v>0.249</v>
      </c>
      <c r="I116" s="4" t="s">
        <v>85</v>
      </c>
      <c r="J116" s="5">
        <v>0.545</v>
      </c>
      <c r="K116" s="4" t="s">
        <v>60</v>
      </c>
    </row>
    <row r="117" spans="1:11" ht="14.25">
      <c r="A117" s="11" t="s">
        <v>251</v>
      </c>
      <c r="B117" s="9">
        <f>B$112*B116</f>
        <v>12389927.912999999</v>
      </c>
      <c r="C117" s="9"/>
      <c r="D117" s="9">
        <f>D$112*D116</f>
        <v>199903.572</v>
      </c>
      <c r="E117" s="9"/>
      <c r="F117" s="9">
        <f>F$112*F116</f>
        <v>15187.095</v>
      </c>
      <c r="G117" s="9"/>
      <c r="H117" s="9">
        <f>H$112*H116</f>
        <v>25252.335</v>
      </c>
      <c r="I117" s="9"/>
      <c r="J117" s="9">
        <f>J$112*J116</f>
        <v>122876.79000000001</v>
      </c>
      <c r="K117" s="9"/>
    </row>
    <row r="118" spans="1:11" ht="14.25">
      <c r="A118" s="11" t="s">
        <v>252</v>
      </c>
      <c r="B118" s="12">
        <f>B117/B$7</f>
        <v>0.03914483386556242</v>
      </c>
      <c r="C118" s="12"/>
      <c r="D118" s="12">
        <f>D117/D$7</f>
        <v>0.02481541423063473</v>
      </c>
      <c r="E118" s="12"/>
      <c r="F118" s="12">
        <f>F117/F$7</f>
        <v>0.006781769670447441</v>
      </c>
      <c r="G118" s="12"/>
      <c r="H118" s="12">
        <f>H117/H$7</f>
        <v>0.01685424991506911</v>
      </c>
      <c r="I118" s="12"/>
      <c r="J118" s="12">
        <f>J117/J$7</f>
        <v>0.0468918779680266</v>
      </c>
      <c r="K118" s="13"/>
    </row>
    <row r="119" spans="1:11" ht="14.25">
      <c r="A119" s="6" t="s">
        <v>98</v>
      </c>
      <c r="B119" s="15">
        <v>0.518</v>
      </c>
      <c r="C119" s="14" t="s">
        <v>11</v>
      </c>
      <c r="D119" s="15">
        <v>0.466</v>
      </c>
      <c r="E119" s="14" t="s">
        <v>13</v>
      </c>
      <c r="F119" s="15">
        <v>0.848</v>
      </c>
      <c r="G119" s="4" t="s">
        <v>14</v>
      </c>
      <c r="H119" s="5">
        <v>0.364</v>
      </c>
      <c r="I119" s="4" t="s">
        <v>85</v>
      </c>
      <c r="J119" s="5">
        <v>0.166</v>
      </c>
      <c r="K119" s="4" t="s">
        <v>13</v>
      </c>
    </row>
    <row r="120" spans="1:11" ht="14.25">
      <c r="A120" s="11" t="s">
        <v>253</v>
      </c>
      <c r="B120" s="9">
        <f>B$112*B119</f>
        <v>21609369.222</v>
      </c>
      <c r="C120" s="9"/>
      <c r="D120" s="9">
        <f>D$112*D119</f>
        <v>313653.416</v>
      </c>
      <c r="E120" s="9"/>
      <c r="F120" s="9">
        <f>F$112*F119</f>
        <v>167255.28</v>
      </c>
      <c r="G120" s="9"/>
      <c r="H120" s="9">
        <f>H$112*H119</f>
        <v>36915.06</v>
      </c>
      <c r="I120" s="9"/>
      <c r="J120" s="9">
        <f>J$112*J119</f>
        <v>37426.692</v>
      </c>
      <c r="K120" s="9"/>
    </row>
    <row r="121" spans="1:11" ht="14.25">
      <c r="A121" s="11" t="s">
        <v>254</v>
      </c>
      <c r="B121" s="12">
        <f>B120/B$7</f>
        <v>0.06827280788673849</v>
      </c>
      <c r="C121" s="12"/>
      <c r="D121" s="12">
        <f>D120/D$7</f>
        <v>0.03893596980294878</v>
      </c>
      <c r="E121" s="12"/>
      <c r="F121" s="12">
        <f>F120/F$7</f>
        <v>0.07468754130570689</v>
      </c>
      <c r="G121" s="12"/>
      <c r="H121" s="12">
        <f>H120/H$7</f>
        <v>0.024638341241305844</v>
      </c>
      <c r="I121" s="12"/>
      <c r="J121" s="12">
        <f>J120/J$7</f>
        <v>0.014282663748059478</v>
      </c>
      <c r="K121" s="13"/>
    </row>
    <row r="122" spans="1:11" ht="14.25">
      <c r="A122" s="6" t="s">
        <v>99</v>
      </c>
      <c r="B122" s="15">
        <v>0.069</v>
      </c>
      <c r="C122" s="14" t="s">
        <v>11</v>
      </c>
      <c r="D122" s="15">
        <v>0.097</v>
      </c>
      <c r="E122" s="14" t="s">
        <v>12</v>
      </c>
      <c r="F122" s="15">
        <v>0.039</v>
      </c>
      <c r="G122" s="4" t="s">
        <v>20</v>
      </c>
      <c r="H122" s="5">
        <v>0.071</v>
      </c>
      <c r="I122" s="4" t="s">
        <v>13</v>
      </c>
      <c r="J122" s="5">
        <v>0.139</v>
      </c>
      <c r="K122" s="4" t="s">
        <v>14</v>
      </c>
    </row>
    <row r="123" spans="1:11" ht="14.25">
      <c r="A123" s="11" t="s">
        <v>255</v>
      </c>
      <c r="B123" s="9">
        <f>B$112*B122</f>
        <v>2878468.1010000003</v>
      </c>
      <c r="C123" s="9"/>
      <c r="D123" s="9">
        <f>D$112*D122</f>
        <v>65288.372</v>
      </c>
      <c r="E123" s="9"/>
      <c r="F123" s="9">
        <f>F$112*F122</f>
        <v>7692.165</v>
      </c>
      <c r="G123" s="9"/>
      <c r="H123" s="9">
        <f>H$112*H122</f>
        <v>7200.464999999999</v>
      </c>
      <c r="I123" s="9"/>
      <c r="J123" s="9">
        <f>J$112*J122</f>
        <v>31339.218000000004</v>
      </c>
      <c r="K123" s="9"/>
    </row>
    <row r="124" spans="1:11" ht="14.25">
      <c r="A124" s="11" t="s">
        <v>256</v>
      </c>
      <c r="B124" s="12">
        <f>B123/B$7</f>
        <v>0.00909425433240339</v>
      </c>
      <c r="C124" s="12"/>
      <c r="D124" s="12">
        <f>D123/D$7</f>
        <v>0.00810469757700865</v>
      </c>
      <c r="E124" s="12"/>
      <c r="F124" s="12">
        <f>F123/F$7</f>
        <v>0.0034349223006162363</v>
      </c>
      <c r="G124" s="12"/>
      <c r="H124" s="12">
        <f>H123/H$7</f>
        <v>0.004805830297067899</v>
      </c>
      <c r="I124" s="12"/>
      <c r="J124" s="12">
        <f>J123/J$7</f>
        <v>0.011959579885423299</v>
      </c>
      <c r="K124" s="13"/>
    </row>
    <row r="125" spans="1:11" ht="28.5">
      <c r="A125" s="6" t="s">
        <v>100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4.25">
      <c r="A126" s="6" t="s">
        <v>101</v>
      </c>
      <c r="B126" s="3">
        <v>296603003</v>
      </c>
      <c r="C126" s="4" t="s">
        <v>191</v>
      </c>
      <c r="D126" s="3">
        <v>8039736</v>
      </c>
      <c r="E126" s="4" t="s">
        <v>192</v>
      </c>
      <c r="F126" s="3">
        <v>2239400</v>
      </c>
      <c r="G126" s="4" t="s">
        <v>130</v>
      </c>
      <c r="H126" s="3">
        <v>1498277</v>
      </c>
      <c r="I126" s="4" t="s">
        <v>131</v>
      </c>
      <c r="J126" s="3">
        <v>2620428</v>
      </c>
      <c r="K126" s="4" t="s">
        <v>131</v>
      </c>
    </row>
    <row r="127" spans="1:11" ht="14.25">
      <c r="A127" s="6" t="s">
        <v>102</v>
      </c>
      <c r="B127" s="5">
        <v>0.79</v>
      </c>
      <c r="C127" s="4" t="s">
        <v>11</v>
      </c>
      <c r="D127" s="5">
        <v>0.84</v>
      </c>
      <c r="E127" s="4" t="s">
        <v>11</v>
      </c>
      <c r="F127" s="5">
        <v>0.794</v>
      </c>
      <c r="G127" s="4" t="s">
        <v>20</v>
      </c>
      <c r="H127" s="5">
        <v>0.899</v>
      </c>
      <c r="I127" s="4" t="s">
        <v>11</v>
      </c>
      <c r="J127" s="5">
        <v>0.841</v>
      </c>
      <c r="K127" s="4" t="s">
        <v>20</v>
      </c>
    </row>
    <row r="128" spans="1:11" ht="14.25">
      <c r="A128" s="6" t="s">
        <v>103</v>
      </c>
      <c r="B128" s="15">
        <v>0.21</v>
      </c>
      <c r="C128" s="14" t="s">
        <v>11</v>
      </c>
      <c r="D128" s="15">
        <v>0.16</v>
      </c>
      <c r="E128" s="14" t="s">
        <v>11</v>
      </c>
      <c r="F128" s="15">
        <v>0.206</v>
      </c>
      <c r="G128" s="4" t="s">
        <v>20</v>
      </c>
      <c r="H128" s="5">
        <v>0.101</v>
      </c>
      <c r="I128" s="4" t="s">
        <v>11</v>
      </c>
      <c r="J128" s="5">
        <v>0.159</v>
      </c>
      <c r="K128" s="4" t="s">
        <v>20</v>
      </c>
    </row>
    <row r="129" spans="1:11" ht="14.25">
      <c r="A129" s="6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4.25">
      <c r="A130" s="6" t="s">
        <v>104</v>
      </c>
      <c r="B130" s="5">
        <v>0.086</v>
      </c>
      <c r="C130" s="4" t="s">
        <v>11</v>
      </c>
      <c r="D130" s="5">
        <v>0.054</v>
      </c>
      <c r="E130" s="4" t="s">
        <v>11</v>
      </c>
      <c r="F130" s="5">
        <v>0.077</v>
      </c>
      <c r="G130" s="4" t="s">
        <v>20</v>
      </c>
      <c r="H130" s="5">
        <v>0.054</v>
      </c>
      <c r="I130" s="4" t="s">
        <v>11</v>
      </c>
      <c r="J130" s="5">
        <v>0.033</v>
      </c>
      <c r="K130" s="4" t="s">
        <v>11</v>
      </c>
    </row>
    <row r="131" spans="1:11" ht="14.25">
      <c r="A131" s="6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ht="14.25">
      <c r="A132" s="6" t="s">
        <v>105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ht="14.25">
      <c r="A133" s="6" t="s">
        <v>106</v>
      </c>
      <c r="B133" s="3">
        <v>251221309</v>
      </c>
      <c r="C133" s="4" t="s">
        <v>193</v>
      </c>
      <c r="D133" s="3">
        <v>7956150</v>
      </c>
      <c r="E133" s="4" t="s">
        <v>194</v>
      </c>
      <c r="F133" s="4" t="s">
        <v>17</v>
      </c>
      <c r="G133" s="4" t="s">
        <v>17</v>
      </c>
      <c r="H133" s="4" t="s">
        <v>17</v>
      </c>
      <c r="I133" s="4" t="s">
        <v>17</v>
      </c>
      <c r="J133" s="3">
        <v>2620428</v>
      </c>
      <c r="K133" s="4" t="s">
        <v>131</v>
      </c>
    </row>
    <row r="134" spans="1:11" ht="14.25">
      <c r="A134" s="6" t="s">
        <v>107</v>
      </c>
      <c r="B134" s="5">
        <v>0.637</v>
      </c>
      <c r="C134" s="4" t="s">
        <v>11</v>
      </c>
      <c r="D134" s="5">
        <v>0.216</v>
      </c>
      <c r="E134" s="4" t="s">
        <v>11</v>
      </c>
      <c r="F134" s="4" t="s">
        <v>17</v>
      </c>
      <c r="G134" s="4" t="s">
        <v>17</v>
      </c>
      <c r="H134" s="4" t="s">
        <v>17</v>
      </c>
      <c r="I134" s="4" t="s">
        <v>17</v>
      </c>
      <c r="J134" s="5">
        <v>0.385</v>
      </c>
      <c r="K134" s="4" t="s">
        <v>20</v>
      </c>
    </row>
    <row r="135" spans="1:11" ht="14.25">
      <c r="A135" s="6" t="s">
        <v>108</v>
      </c>
      <c r="B135" s="5">
        <v>0.633</v>
      </c>
      <c r="C135" s="4" t="s">
        <v>11</v>
      </c>
      <c r="D135" s="5">
        <v>0.177</v>
      </c>
      <c r="E135" s="4" t="s">
        <v>11</v>
      </c>
      <c r="F135" s="4" t="s">
        <v>17</v>
      </c>
      <c r="G135" s="4" t="s">
        <v>17</v>
      </c>
      <c r="H135" s="4" t="s">
        <v>17</v>
      </c>
      <c r="I135" s="4" t="s">
        <v>17</v>
      </c>
      <c r="J135" s="5">
        <v>0.385</v>
      </c>
      <c r="K135" s="4" t="s">
        <v>20</v>
      </c>
    </row>
    <row r="136" spans="1:11" ht="14.25">
      <c r="A136" s="6" t="s">
        <v>109</v>
      </c>
      <c r="B136" s="5">
        <v>0.58</v>
      </c>
      <c r="C136" s="4" t="s">
        <v>11</v>
      </c>
      <c r="D136" s="5">
        <v>0.144</v>
      </c>
      <c r="E136" s="4" t="s">
        <v>11</v>
      </c>
      <c r="F136" s="4" t="s">
        <v>17</v>
      </c>
      <c r="G136" s="4" t="s">
        <v>17</v>
      </c>
      <c r="H136" s="4" t="s">
        <v>17</v>
      </c>
      <c r="I136" s="4" t="s">
        <v>17</v>
      </c>
      <c r="J136" s="5">
        <v>0.326</v>
      </c>
      <c r="K136" s="4" t="s">
        <v>20</v>
      </c>
    </row>
    <row r="137" spans="1:11" ht="14.25">
      <c r="A137" s="6" t="s">
        <v>110</v>
      </c>
      <c r="B137" s="5">
        <v>0.052</v>
      </c>
      <c r="C137" s="4" t="s">
        <v>11</v>
      </c>
      <c r="D137" s="5">
        <v>0.032</v>
      </c>
      <c r="E137" s="4" t="s">
        <v>11</v>
      </c>
      <c r="F137" s="4" t="s">
        <v>17</v>
      </c>
      <c r="G137" s="4" t="s">
        <v>17</v>
      </c>
      <c r="H137" s="4" t="s">
        <v>17</v>
      </c>
      <c r="I137" s="4" t="s">
        <v>17</v>
      </c>
      <c r="J137" s="5">
        <v>0.059</v>
      </c>
      <c r="K137" s="4" t="s">
        <v>11</v>
      </c>
    </row>
    <row r="138" spans="1:11" ht="14.25">
      <c r="A138" s="6" t="s">
        <v>111</v>
      </c>
      <c r="B138" s="5">
        <v>0.083</v>
      </c>
      <c r="C138" s="4" t="s">
        <v>11</v>
      </c>
      <c r="D138" s="5">
        <v>0.183</v>
      </c>
      <c r="E138" s="4" t="s">
        <v>12</v>
      </c>
      <c r="F138" s="4" t="s">
        <v>17</v>
      </c>
      <c r="G138" s="4" t="s">
        <v>17</v>
      </c>
      <c r="H138" s="4" t="s">
        <v>17</v>
      </c>
      <c r="I138" s="4" t="s">
        <v>17</v>
      </c>
      <c r="J138" s="5">
        <v>0.154</v>
      </c>
      <c r="K138" s="4" t="s">
        <v>20</v>
      </c>
    </row>
    <row r="139" spans="1:11" ht="14.25">
      <c r="A139" s="6" t="s">
        <v>112</v>
      </c>
      <c r="B139" s="5">
        <v>0.004</v>
      </c>
      <c r="C139" s="4" t="s">
        <v>11</v>
      </c>
      <c r="D139" s="5">
        <v>0.04</v>
      </c>
      <c r="E139" s="4" t="s">
        <v>11</v>
      </c>
      <c r="F139" s="4" t="s">
        <v>17</v>
      </c>
      <c r="G139" s="4" t="s">
        <v>17</v>
      </c>
      <c r="H139" s="4" t="s">
        <v>17</v>
      </c>
      <c r="I139" s="4" t="s">
        <v>17</v>
      </c>
      <c r="J139" s="5">
        <v>0</v>
      </c>
      <c r="K139" s="4" t="s">
        <v>11</v>
      </c>
    </row>
    <row r="140" spans="1:11" ht="14.25">
      <c r="A140" s="6" t="s">
        <v>113</v>
      </c>
      <c r="B140" s="5">
        <v>0.363</v>
      </c>
      <c r="C140" s="4" t="s">
        <v>11</v>
      </c>
      <c r="D140" s="5">
        <v>0.784</v>
      </c>
      <c r="E140" s="4" t="s">
        <v>11</v>
      </c>
      <c r="F140" s="4" t="s">
        <v>17</v>
      </c>
      <c r="G140" s="4" t="s">
        <v>17</v>
      </c>
      <c r="H140" s="4" t="s">
        <v>17</v>
      </c>
      <c r="I140" s="4" t="s">
        <v>17</v>
      </c>
      <c r="J140" s="5">
        <v>0.615</v>
      </c>
      <c r="K140" s="4" t="s">
        <v>20</v>
      </c>
    </row>
    <row r="141" spans="1:11" ht="14.25">
      <c r="A141" s="6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ht="14.25">
      <c r="A142" s="6" t="s">
        <v>114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ht="14.25">
      <c r="A143" s="6" t="s">
        <v>115</v>
      </c>
      <c r="B143" s="3">
        <v>145747779</v>
      </c>
      <c r="C143" s="4" t="s">
        <v>195</v>
      </c>
      <c r="D143" s="3">
        <v>1147469</v>
      </c>
      <c r="E143" s="4" t="s">
        <v>196</v>
      </c>
      <c r="F143" s="4" t="s">
        <v>17</v>
      </c>
      <c r="G143" s="4" t="s">
        <v>17</v>
      </c>
      <c r="H143" s="4" t="s">
        <v>17</v>
      </c>
      <c r="I143" s="4" t="s">
        <v>17</v>
      </c>
      <c r="J143" s="3">
        <v>853737</v>
      </c>
      <c r="K143" s="4" t="s">
        <v>197</v>
      </c>
    </row>
    <row r="144" spans="1:11" ht="28.5">
      <c r="A144" s="6" t="s">
        <v>116</v>
      </c>
      <c r="B144" s="5">
        <v>0.367</v>
      </c>
      <c r="C144" s="4" t="s">
        <v>11</v>
      </c>
      <c r="D144" s="5">
        <v>0.251</v>
      </c>
      <c r="E144" s="4" t="s">
        <v>12</v>
      </c>
      <c r="F144" s="4" t="s">
        <v>17</v>
      </c>
      <c r="G144" s="4" t="s">
        <v>17</v>
      </c>
      <c r="H144" s="4" t="s">
        <v>17</v>
      </c>
      <c r="I144" s="4" t="s">
        <v>17</v>
      </c>
      <c r="J144" s="5">
        <v>0.265</v>
      </c>
      <c r="K144" s="4" t="s">
        <v>12</v>
      </c>
    </row>
    <row r="145" spans="1:11" ht="14.25">
      <c r="A145" s="6" t="s">
        <v>117</v>
      </c>
      <c r="B145" s="5">
        <v>0.181</v>
      </c>
      <c r="C145" s="4" t="s">
        <v>11</v>
      </c>
      <c r="D145" s="5">
        <v>0.319</v>
      </c>
      <c r="E145" s="4" t="s">
        <v>12</v>
      </c>
      <c r="F145" s="4" t="s">
        <v>17</v>
      </c>
      <c r="G145" s="4" t="s">
        <v>17</v>
      </c>
      <c r="H145" s="4" t="s">
        <v>17</v>
      </c>
      <c r="I145" s="4" t="s">
        <v>17</v>
      </c>
      <c r="J145" s="5">
        <v>0.331</v>
      </c>
      <c r="K145" s="4" t="s">
        <v>12</v>
      </c>
    </row>
    <row r="146" spans="1:11" ht="14.25">
      <c r="A146" s="6" t="s">
        <v>118</v>
      </c>
      <c r="B146" s="5">
        <v>0.241</v>
      </c>
      <c r="C146" s="4" t="s">
        <v>11</v>
      </c>
      <c r="D146" s="5">
        <v>0.291</v>
      </c>
      <c r="E146" s="4" t="s">
        <v>12</v>
      </c>
      <c r="F146" s="4" t="s">
        <v>17</v>
      </c>
      <c r="G146" s="4" t="s">
        <v>17</v>
      </c>
      <c r="H146" s="4" t="s">
        <v>17</v>
      </c>
      <c r="I146" s="4" t="s">
        <v>17</v>
      </c>
      <c r="J146" s="5">
        <v>0.344</v>
      </c>
      <c r="K146" s="4" t="s">
        <v>12</v>
      </c>
    </row>
    <row r="147" spans="1:11" ht="28.5">
      <c r="A147" s="6" t="s">
        <v>119</v>
      </c>
      <c r="B147" s="5">
        <v>0.089</v>
      </c>
      <c r="C147" s="4" t="s">
        <v>11</v>
      </c>
      <c r="D147" s="5">
        <v>0.051</v>
      </c>
      <c r="E147" s="4" t="s">
        <v>20</v>
      </c>
      <c r="F147" s="4" t="s">
        <v>17</v>
      </c>
      <c r="G147" s="4" t="s">
        <v>17</v>
      </c>
      <c r="H147" s="4" t="s">
        <v>17</v>
      </c>
      <c r="I147" s="4" t="s">
        <v>17</v>
      </c>
      <c r="J147" s="5">
        <v>0.021</v>
      </c>
      <c r="K147" s="4" t="s">
        <v>11</v>
      </c>
    </row>
    <row r="148" spans="1:11" ht="28.5">
      <c r="A148" s="6" t="s">
        <v>120</v>
      </c>
      <c r="B148" s="5">
        <v>0.122</v>
      </c>
      <c r="C148" s="4" t="s">
        <v>11</v>
      </c>
      <c r="D148" s="5">
        <v>0.088</v>
      </c>
      <c r="E148" s="4" t="s">
        <v>20</v>
      </c>
      <c r="F148" s="4" t="s">
        <v>17</v>
      </c>
      <c r="G148" s="4" t="s">
        <v>17</v>
      </c>
      <c r="H148" s="4" t="s">
        <v>17</v>
      </c>
      <c r="I148" s="4" t="s">
        <v>17</v>
      </c>
      <c r="J148" s="5">
        <v>0.039</v>
      </c>
      <c r="K148" s="4" t="s">
        <v>11</v>
      </c>
    </row>
    <row r="149" spans="1:11" ht="14.25">
      <c r="A149" s="6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ht="28.5">
      <c r="A150" s="6" t="s">
        <v>121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ht="14.25">
      <c r="A151" s="6" t="s">
        <v>122</v>
      </c>
      <c r="B151" s="3">
        <v>316515021</v>
      </c>
      <c r="C151" s="4" t="s">
        <v>8</v>
      </c>
      <c r="D151" s="3">
        <v>8055621</v>
      </c>
      <c r="E151" s="4" t="s">
        <v>8</v>
      </c>
      <c r="F151" s="3">
        <v>2239400</v>
      </c>
      <c r="G151" s="4" t="s">
        <v>130</v>
      </c>
      <c r="H151" s="3">
        <v>1498277</v>
      </c>
      <c r="I151" s="4" t="s">
        <v>8</v>
      </c>
      <c r="J151" s="3">
        <v>2620428</v>
      </c>
      <c r="K151" s="4" t="s">
        <v>131</v>
      </c>
    </row>
    <row r="152" spans="1:11" ht="14.25">
      <c r="A152" s="6" t="s">
        <v>123</v>
      </c>
      <c r="B152" s="3">
        <v>28930</v>
      </c>
      <c r="C152" s="4" t="s">
        <v>198</v>
      </c>
      <c r="D152" s="3">
        <v>7909</v>
      </c>
      <c r="E152" s="4" t="s">
        <v>199</v>
      </c>
      <c r="F152" s="3">
        <v>4920</v>
      </c>
      <c r="G152" s="4" t="s">
        <v>200</v>
      </c>
      <c r="H152" s="3">
        <v>14427</v>
      </c>
      <c r="I152" s="4" t="s">
        <v>201</v>
      </c>
      <c r="J152" s="3">
        <v>4097</v>
      </c>
      <c r="K152" s="4" t="s">
        <v>202</v>
      </c>
    </row>
    <row r="153" spans="1:11" ht="14.25">
      <c r="A153" s="6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ht="14.25">
      <c r="A154" s="6" t="s">
        <v>124</v>
      </c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ht="14.25">
      <c r="A155" s="6" t="s">
        <v>10</v>
      </c>
      <c r="B155" s="3">
        <v>86006818</v>
      </c>
      <c r="C155" s="4" t="s">
        <v>203</v>
      </c>
      <c r="D155" s="3">
        <v>1987410</v>
      </c>
      <c r="E155" s="4" t="s">
        <v>204</v>
      </c>
      <c r="F155" s="3">
        <v>599296</v>
      </c>
      <c r="G155" s="4" t="s">
        <v>205</v>
      </c>
      <c r="H155" s="3">
        <v>10248</v>
      </c>
      <c r="I155" s="4" t="s">
        <v>206</v>
      </c>
      <c r="J155" s="3">
        <v>815389</v>
      </c>
      <c r="K155" s="4" t="s">
        <v>207</v>
      </c>
    </row>
    <row r="156" spans="1:11" ht="14.25">
      <c r="A156" s="6" t="s">
        <v>15</v>
      </c>
      <c r="B156" s="3">
        <v>77509233</v>
      </c>
      <c r="C156" s="4" t="s">
        <v>208</v>
      </c>
      <c r="D156" s="3">
        <v>1278388</v>
      </c>
      <c r="E156" s="4" t="s">
        <v>209</v>
      </c>
      <c r="F156" s="3">
        <v>69211</v>
      </c>
      <c r="G156" s="4" t="s">
        <v>210</v>
      </c>
      <c r="H156" s="3">
        <v>7549</v>
      </c>
      <c r="I156" s="4" t="s">
        <v>211</v>
      </c>
      <c r="J156" s="3">
        <v>1010027</v>
      </c>
      <c r="K156" s="4" t="s">
        <v>212</v>
      </c>
    </row>
    <row r="157" spans="1:11" ht="14.25">
      <c r="A157" s="6" t="s">
        <v>125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ht="14.25">
      <c r="A158" s="6" t="s">
        <v>10</v>
      </c>
      <c r="B158" s="3">
        <v>52925</v>
      </c>
      <c r="C158" s="4" t="s">
        <v>213</v>
      </c>
      <c r="D158" s="3">
        <v>11777</v>
      </c>
      <c r="E158" s="4" t="s">
        <v>214</v>
      </c>
      <c r="F158" s="3">
        <v>14391</v>
      </c>
      <c r="G158" s="4" t="s">
        <v>215</v>
      </c>
      <c r="H158" s="3">
        <v>23432</v>
      </c>
      <c r="I158" s="4" t="s">
        <v>216</v>
      </c>
      <c r="J158" s="3">
        <v>5013</v>
      </c>
      <c r="K158" s="4" t="s">
        <v>217</v>
      </c>
    </row>
    <row r="159" spans="1:11" ht="14.25">
      <c r="A159" s="6" t="s">
        <v>15</v>
      </c>
      <c r="B159" s="3">
        <v>35169</v>
      </c>
      <c r="C159" s="4" t="s">
        <v>140</v>
      </c>
      <c r="D159" s="3">
        <v>6410</v>
      </c>
      <c r="E159" s="4" t="s">
        <v>218</v>
      </c>
      <c r="F159" s="3">
        <v>10824</v>
      </c>
      <c r="G159" s="4" t="s">
        <v>219</v>
      </c>
      <c r="H159" s="3">
        <v>23036</v>
      </c>
      <c r="I159" s="4" t="s">
        <v>220</v>
      </c>
      <c r="J159" s="3">
        <v>4159</v>
      </c>
      <c r="K159" s="4" t="s">
        <v>221</v>
      </c>
    </row>
    <row r="160" spans="1:11" ht="14.25">
      <c r="A160" s="6" t="s">
        <v>127</v>
      </c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ht="14.25">
      <c r="A161" s="6" t="s">
        <v>10</v>
      </c>
      <c r="B161" s="3">
        <v>36337</v>
      </c>
      <c r="C161" s="4" t="s">
        <v>222</v>
      </c>
      <c r="D161" s="3">
        <v>5849</v>
      </c>
      <c r="E161" s="4" t="s">
        <v>223</v>
      </c>
      <c r="F161" s="3">
        <v>8045</v>
      </c>
      <c r="G161" s="4" t="s">
        <v>224</v>
      </c>
      <c r="H161" s="3">
        <v>11334</v>
      </c>
      <c r="I161" s="4" t="s">
        <v>225</v>
      </c>
      <c r="J161" s="3">
        <v>3286</v>
      </c>
      <c r="K161" s="4" t="s">
        <v>226</v>
      </c>
    </row>
    <row r="162" spans="1:11" ht="14.25">
      <c r="A162" s="6" t="s">
        <v>15</v>
      </c>
      <c r="B162" s="3">
        <v>25792</v>
      </c>
      <c r="C162" s="4" t="s">
        <v>227</v>
      </c>
      <c r="D162" s="3">
        <v>3306</v>
      </c>
      <c r="E162" s="4" t="s">
        <v>228</v>
      </c>
      <c r="F162" s="3">
        <v>6287</v>
      </c>
      <c r="G162" s="4" t="s">
        <v>229</v>
      </c>
      <c r="H162" s="3">
        <v>10660</v>
      </c>
      <c r="I162" s="4" t="s">
        <v>230</v>
      </c>
      <c r="J162" s="3">
        <v>2714</v>
      </c>
      <c r="K162" s="4" t="s">
        <v>131</v>
      </c>
    </row>
    <row r="163" spans="1:11" ht="14.25">
      <c r="A163" s="6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ht="14.25">
      <c r="A164" s="6" t="s">
        <v>128</v>
      </c>
      <c r="B164" s="4" t="s">
        <v>17</v>
      </c>
      <c r="C164" s="4" t="s">
        <v>17</v>
      </c>
      <c r="D164" s="3">
        <v>681759</v>
      </c>
      <c r="E164" s="4" t="s">
        <v>231</v>
      </c>
      <c r="F164" s="3">
        <v>229950</v>
      </c>
      <c r="G164" s="4" t="s">
        <v>232</v>
      </c>
      <c r="H164" s="3">
        <v>32475</v>
      </c>
      <c r="I164" s="4" t="s">
        <v>233</v>
      </c>
      <c r="J164" s="3">
        <v>39696</v>
      </c>
      <c r="K164" s="4" t="s">
        <v>234</v>
      </c>
    </row>
    <row r="166" ht="14.25">
      <c r="A166" s="1" t="s">
        <v>235</v>
      </c>
    </row>
    <row r="168" ht="14.25">
      <c r="A168" s="1" t="s">
        <v>236</v>
      </c>
    </row>
    <row r="170" ht="14.25">
      <c r="A170" s="1" t="s">
        <v>237</v>
      </c>
    </row>
    <row r="171" ht="14.25">
      <c r="A171" s="1" t="s">
        <v>238</v>
      </c>
    </row>
    <row r="172" ht="14.25">
      <c r="A172" s="1" t="s">
        <v>239</v>
      </c>
    </row>
    <row r="173" ht="14.25">
      <c r="A173" s="1" t="s">
        <v>240</v>
      </c>
    </row>
    <row r="174" ht="14.25">
      <c r="A174" s="1" t="s">
        <v>241</v>
      </c>
    </row>
    <row r="175" ht="14.25">
      <c r="A175" s="1" t="s">
        <v>242</v>
      </c>
    </row>
    <row r="176" ht="14.25">
      <c r="A176" s="1" t="s">
        <v>243</v>
      </c>
    </row>
    <row r="177" ht="14.25">
      <c r="A177" s="1" t="s">
        <v>244</v>
      </c>
    </row>
  </sheetData>
  <sheetProtection/>
  <mergeCells count="8">
    <mergeCell ref="A1:I1"/>
    <mergeCell ref="A4:A6"/>
    <mergeCell ref="B4:K4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140625" style="0" customWidth="1"/>
    <col min="2" max="3" width="16.28125" style="0" customWidth="1"/>
    <col min="4" max="4" width="25.00390625" style="0" customWidth="1"/>
    <col min="5" max="5" width="10.8515625" style="0" customWidth="1"/>
  </cols>
  <sheetData>
    <row r="1" spans="1:2" ht="14.25">
      <c r="A1" s="20" t="s">
        <v>245</v>
      </c>
      <c r="B1" s="21"/>
    </row>
    <row r="3" spans="1:4" ht="14.25">
      <c r="A3" s="59" t="s">
        <v>263</v>
      </c>
      <c r="B3" s="59"/>
      <c r="C3" s="59"/>
      <c r="D3" s="59"/>
    </row>
    <row r="4" spans="1:5" s="16" customFormat="1" ht="14.25">
      <c r="A4" s="58" t="s">
        <v>266</v>
      </c>
      <c r="B4" s="58" t="s">
        <v>257</v>
      </c>
      <c r="C4" s="58"/>
      <c r="D4" s="60" t="s">
        <v>274</v>
      </c>
      <c r="E4" s="18"/>
    </row>
    <row r="5" spans="1:4" s="16" customFormat="1" ht="14.25">
      <c r="A5" s="58"/>
      <c r="B5" s="22" t="s">
        <v>258</v>
      </c>
      <c r="C5" s="22" t="s">
        <v>259</v>
      </c>
      <c r="D5" s="61"/>
    </row>
    <row r="6" spans="1:4" ht="14.25">
      <c r="A6" t="s">
        <v>260</v>
      </c>
      <c r="B6" s="17">
        <f>'Incarceration Data'!B95</f>
        <v>0.1318023386953253</v>
      </c>
      <c r="C6" s="17">
        <f>'Incarceration Data'!F95</f>
        <v>0.0880793962668572</v>
      </c>
      <c r="D6" s="19">
        <f aca="true" t="shared" si="0" ref="D6:D11">(C6/B6)-1</f>
        <v>-0.33173115789347407</v>
      </c>
    </row>
    <row r="7" spans="1:4" ht="14.25">
      <c r="A7" t="s">
        <v>261</v>
      </c>
      <c r="B7" s="17">
        <f>'Incarceration Data'!B99</f>
        <v>0.06144487847229216</v>
      </c>
      <c r="C7" s="17">
        <f>'Incarceration Data'!F99</f>
        <v>0.012673930517102795</v>
      </c>
      <c r="D7" s="19">
        <f t="shared" si="0"/>
        <v>-0.7937349567251898</v>
      </c>
    </row>
    <row r="8" spans="1:4" ht="14.25">
      <c r="A8" t="s">
        <v>262</v>
      </c>
      <c r="B8" s="17">
        <f>'Incarceration Data'!B103</f>
        <v>0.07035746022303314</v>
      </c>
      <c r="C8" s="17">
        <f>'Incarceration Data'!F103</f>
        <v>0.0754054657497544</v>
      </c>
      <c r="D8" s="19">
        <f t="shared" si="0"/>
        <v>0.0717479782629884</v>
      </c>
    </row>
    <row r="9" spans="1:4" ht="14.25">
      <c r="A9" t="s">
        <v>38</v>
      </c>
      <c r="B9" s="17">
        <f>'Incarceration Data'!B118</f>
        <v>0.03914483386556242</v>
      </c>
      <c r="C9" s="17">
        <f>'Incarceration Data'!F118</f>
        <v>0.006781769670447441</v>
      </c>
      <c r="D9" s="19">
        <f t="shared" si="0"/>
        <v>-0.8267518596773586</v>
      </c>
    </row>
    <row r="10" spans="1:4" ht="14.25">
      <c r="A10" t="s">
        <v>265</v>
      </c>
      <c r="B10" s="17">
        <f>'Incarceration Data'!B115</f>
        <v>0.01515709055400565</v>
      </c>
      <c r="C10" s="17">
        <f>'Incarceration Data'!F115</f>
        <v>0.0032587724390461727</v>
      </c>
      <c r="D10" s="19">
        <f t="shared" si="0"/>
        <v>-0.7850001339350079</v>
      </c>
    </row>
    <row r="11" spans="1:4" ht="14.25">
      <c r="A11" t="s">
        <v>264</v>
      </c>
      <c r="B11" s="17">
        <f>'Incarceration Data'!B121</f>
        <v>0.06827280788673849</v>
      </c>
      <c r="C11" s="17">
        <f>'Incarceration Data'!F121</f>
        <v>0.07468754130570689</v>
      </c>
      <c r="D11" s="19">
        <f t="shared" si="0"/>
        <v>0.09395736922978393</v>
      </c>
    </row>
  </sheetData>
  <sheetProtection/>
  <mergeCells count="4">
    <mergeCell ref="A3:D3"/>
    <mergeCell ref="A4:A5"/>
    <mergeCell ref="B4:C4"/>
    <mergeCell ref="D4:D5"/>
  </mergeCells>
  <conditionalFormatting sqref="B14:B15">
    <cfRule type="cellIs" priority="2" dxfId="0" operator="notBetween" stopIfTrue="1">
      <formula>-1</formula>
      <formula>0.1</formula>
    </cfRule>
  </conditionalFormatting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2" width="22.28125" style="1" customWidth="1"/>
    <col min="3" max="16384" width="8.8515625" style="1" customWidth="1"/>
  </cols>
  <sheetData>
    <row r="1" spans="1:13" ht="45" customHeight="1">
      <c r="A1" s="62" t="s">
        <v>267</v>
      </c>
      <c r="B1" s="63"/>
      <c r="C1" s="63"/>
      <c r="D1" s="63"/>
      <c r="E1" s="63"/>
      <c r="F1" s="63"/>
      <c r="G1" s="63"/>
      <c r="H1" s="63"/>
      <c r="I1" s="63"/>
      <c r="J1" s="63"/>
      <c r="K1" s="64"/>
      <c r="L1" s="31"/>
      <c r="M1" s="31"/>
    </row>
    <row r="2" spans="1:11" s="24" customFormat="1" ht="28.5">
      <c r="A2" s="25" t="s">
        <v>268</v>
      </c>
      <c r="B2" s="37" t="s">
        <v>269</v>
      </c>
      <c r="C2" s="26"/>
      <c r="D2" s="26"/>
      <c r="E2" s="26"/>
      <c r="F2" s="26"/>
      <c r="G2" s="26"/>
      <c r="H2" s="26"/>
      <c r="I2" s="26"/>
      <c r="J2" s="26"/>
      <c r="K2" s="27"/>
    </row>
    <row r="3" spans="1:11" s="36" customFormat="1" ht="14.25">
      <c r="A3" s="45">
        <v>1990</v>
      </c>
      <c r="B3" s="46">
        <v>250181</v>
      </c>
      <c r="C3" s="40"/>
      <c r="D3" s="40"/>
      <c r="E3" s="40"/>
      <c r="F3" s="40"/>
      <c r="G3" s="40"/>
      <c r="H3" s="40"/>
      <c r="I3" s="40"/>
      <c r="J3" s="40"/>
      <c r="K3" s="47"/>
    </row>
    <row r="4" spans="1:11" ht="15" thickBot="1">
      <c r="A4" s="38">
        <v>2014</v>
      </c>
      <c r="B4" s="39">
        <v>318953</v>
      </c>
      <c r="C4" s="32"/>
      <c r="D4" s="32"/>
      <c r="E4" s="32"/>
      <c r="F4" s="32"/>
      <c r="G4" s="32"/>
      <c r="H4" s="32"/>
      <c r="I4" s="32"/>
      <c r="J4" s="32"/>
      <c r="K4" s="33"/>
    </row>
    <row r="6" ht="15" thickBot="1"/>
    <row r="7" spans="1:11" ht="28.5" customHeight="1">
      <c r="A7" s="62" t="s">
        <v>270</v>
      </c>
      <c r="B7" s="63"/>
      <c r="C7" s="63"/>
      <c r="D7" s="63"/>
      <c r="E7" s="63"/>
      <c r="F7" s="63"/>
      <c r="G7" s="63"/>
      <c r="H7" s="63"/>
      <c r="I7" s="63"/>
      <c r="J7" s="63"/>
      <c r="K7" s="64"/>
    </row>
    <row r="8" spans="1:11" ht="29.25" customHeight="1">
      <c r="A8" s="65" t="s">
        <v>272</v>
      </c>
      <c r="B8" s="66"/>
      <c r="C8" s="66"/>
      <c r="D8" s="66"/>
      <c r="E8" s="66"/>
      <c r="F8" s="66"/>
      <c r="G8" s="66"/>
      <c r="H8" s="66"/>
      <c r="I8" s="66"/>
      <c r="J8" s="66"/>
      <c r="K8" s="67"/>
    </row>
    <row r="9" spans="1:11" s="23" customFormat="1" ht="28.5">
      <c r="A9" s="28" t="s">
        <v>268</v>
      </c>
      <c r="B9" s="29" t="s">
        <v>273</v>
      </c>
      <c r="C9" s="29"/>
      <c r="D9" s="29"/>
      <c r="E9" s="29"/>
      <c r="F9" s="29"/>
      <c r="G9" s="29"/>
      <c r="H9" s="29"/>
      <c r="I9" s="29"/>
      <c r="J9" s="29"/>
      <c r="K9" s="30"/>
    </row>
    <row r="10" spans="1:11" s="51" customFormat="1" ht="14.25">
      <c r="A10" s="48">
        <v>1990</v>
      </c>
      <c r="B10" s="49">
        <v>3.5</v>
      </c>
      <c r="C10" s="49"/>
      <c r="D10" s="49"/>
      <c r="E10" s="49"/>
      <c r="F10" s="49"/>
      <c r="G10" s="49"/>
      <c r="H10" s="49"/>
      <c r="I10" s="49"/>
      <c r="J10" s="49"/>
      <c r="K10" s="50"/>
    </row>
    <row r="11" spans="1:11" ht="15" thickBot="1">
      <c r="A11" s="34">
        <v>2014</v>
      </c>
      <c r="B11" s="35">
        <v>11.3</v>
      </c>
      <c r="C11" s="32"/>
      <c r="D11" s="32"/>
      <c r="E11" s="32"/>
      <c r="F11" s="32"/>
      <c r="G11" s="32"/>
      <c r="H11" s="32"/>
      <c r="I11" s="32"/>
      <c r="J11" s="32"/>
      <c r="K11" s="33"/>
    </row>
    <row r="12" spans="1:11" ht="14.25">
      <c r="A12" s="40"/>
      <c r="B12" s="40"/>
      <c r="C12" s="41"/>
      <c r="D12" s="41"/>
      <c r="E12" s="41"/>
      <c r="F12" s="41"/>
      <c r="G12" s="41"/>
      <c r="H12" s="41"/>
      <c r="I12" s="41"/>
      <c r="J12" s="41"/>
      <c r="K12" s="41"/>
    </row>
    <row r="13" ht="15" thickBot="1"/>
    <row r="14" spans="1:2" ht="14.25">
      <c r="A14" s="42" t="s">
        <v>245</v>
      </c>
      <c r="B14" s="43"/>
    </row>
    <row r="15" spans="1:2" s="23" customFormat="1" ht="42.75">
      <c r="A15" s="28" t="s">
        <v>268</v>
      </c>
      <c r="B15" s="30" t="s">
        <v>271</v>
      </c>
    </row>
    <row r="16" spans="1:2" s="51" customFormat="1" ht="14.25">
      <c r="A16" s="48">
        <v>1990</v>
      </c>
      <c r="B16" s="52">
        <f>(B10*1000000)/(B3*1000)</f>
        <v>0.013989871333154796</v>
      </c>
    </row>
    <row r="17" spans="1:2" s="36" customFormat="1" ht="15" thickBot="1">
      <c r="A17" s="34">
        <v>2014</v>
      </c>
      <c r="B17" s="44">
        <f>(B11*1000000)/(B4*1000)</f>
        <v>0.03542841735302694</v>
      </c>
    </row>
  </sheetData>
  <sheetProtection/>
  <mergeCells count="3">
    <mergeCell ref="A1:K1"/>
    <mergeCell ref="A7:K7"/>
    <mergeCell ref="A8:K8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2018-06-27T13:52:03Z</dcterms:created>
  <dcterms:modified xsi:type="dcterms:W3CDTF">2019-07-20T01:33:29Z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