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6" windowWidth="15300" windowHeight="9348" tabRatio="259" activeTab="2"/>
  </bookViews>
  <sheets>
    <sheet name="OASI" sheetId="1" r:id="rId1"/>
    <sheet name="DI" sheetId="2" r:id="rId2"/>
    <sheet name="Combined" sheetId="3" r:id="rId3"/>
  </sheets>
  <definedNames/>
  <calcPr fullCalcOnLoad="1"/>
</workbook>
</file>

<file path=xl/sharedStrings.xml><?xml version="1.0" encoding="utf-8"?>
<sst xmlns="http://schemas.openxmlformats.org/spreadsheetml/2006/main" count="43" uniqueCount="32">
  <si>
    <t>Calculated by Just Facts</t>
  </si>
  <si>
    <t>Note: The annual net increase in the fund is the change in the asset reserves from the end of one year to the end of the next. In 1982, the fund borrowed money from the Disability Insurance and Hospital Insurance Trust Funds, and repaid the borrowed amounts in 1985 and 1986. For each of these years, the net increase in the fund is equal to total receipts less total expenditures, plus amounts borrowed or less amounts repaid. Asset reserves, except for relatively small cash amounts, are invested in Federal Government securities.</t>
  </si>
  <si>
    <t>Calendar Year</t>
  </si>
  <si>
    <t>Total Receipts</t>
  </si>
  <si>
    <t>Net Increase During Year</t>
  </si>
  <si>
    <r>
      <t>Asset Reserves</t>
    </r>
    <r>
      <rPr>
        <b/>
        <vertAlign val="superscript"/>
        <sz val="11"/>
        <color indexed="8"/>
        <rFont val="Calibri"/>
        <family val="2"/>
      </rPr>
      <t>a</t>
    </r>
  </si>
  <si>
    <t>Asset Reserves at End of Year</t>
  </si>
  <si>
    <r>
      <t>Total Expenditures</t>
    </r>
    <r>
      <rPr>
        <b/>
        <vertAlign val="superscript"/>
        <sz val="11"/>
        <color indexed="8"/>
        <rFont val="Calibri"/>
        <family val="2"/>
      </rPr>
      <t>a</t>
    </r>
  </si>
  <si>
    <r>
      <rPr>
        <vertAlign val="superscript"/>
        <sz val="11"/>
        <color indexed="8"/>
        <rFont val="Calibri"/>
        <family val="2"/>
      </rPr>
      <t>a</t>
    </r>
    <r>
      <rPr>
        <sz val="11"/>
        <color theme="1"/>
        <rFont val="Calibri"/>
        <family val="2"/>
      </rPr>
      <t xml:space="preserve"> Beginning in 1979, benefit payments scheduled to be paid on January 3 of a given year were paid on December 31 of the preceding year as required by the statutory provision included in the 1977 Social Security Amendments for early delivery of benefit payments when the normal payment delivery date is a Saturday, Sunday, or legal public holiday. Such advance payments have occurred about every 7 years, first for benefits scheduled for January 3, 1982. For comparability with other historical years, all trust fund operations and asset reserves reflect the 12 months of benefits scheduled for payment in each year.</t>
    </r>
  </si>
  <si>
    <t>Old-Age and Survivors Insurance Trust Fund, 1937-2016 [In millions]</t>
  </si>
  <si>
    <t>Net Increase
During Year</t>
  </si>
  <si>
    <t>Disability Insurance Trust Fund, 1957–2016 [In millions]</t>
  </si>
  <si>
    <t>Total</t>
  </si>
  <si>
    <t>Year</t>
  </si>
  <si>
    <t>Dataset: “Old-Age and Survivors Insurance Trust Fund, 1937–2016.” United States Social Security Administration, Office of the Chief Actuary. Accessed September 8, 2017 at http://www.socialsecurity.gov/OACT/STATS/table4a1.html</t>
  </si>
  <si>
    <t>Dataset: “Disability Insurance Trust Fund, 1957–2016.” United States Social Security Administration, Office of the Chief Actuary. Accessed September 8, 2017 at http://www.socialsecurity.gov/OACT/STATS/table4a2.html</t>
  </si>
  <si>
    <t>Expenditures</t>
  </si>
  <si>
    <t>Receipts</t>
  </si>
  <si>
    <t>Old-Age and Survivors Insurance</t>
  </si>
  <si>
    <t>Disability Insurance</t>
  </si>
  <si>
    <t>Change in Assets</t>
  </si>
  <si>
    <t>Assets</t>
  </si>
  <si>
    <t>Receipts Minus Expenditures Minus Change in Assets + Loans</t>
  </si>
  <si>
    <t>Loans From Medicare † ‡ §</t>
  </si>
  <si>
    <t>† Article: “Inter-Fund Borrowing Among the Trust Funds.” By Larry DeWitt. U.S. Social Security Administration, Historian’s Office, December 17, 1998. https://www.ssa.gov/history/interfundnote.html</t>
  </si>
  <si>
    <t>‡ Article: “Interfund Borrowing Under the Social Security Act.” By Bruce D. Schobel. Social Security Bulletin, September 1983. Pages 13–14. https://www.ssa.gov/policy/docs/ssb/v46n9/v46n9p13.pdf</t>
  </si>
  <si>
    <t>Page 14: “Table 1.—Interfund loans to the OASI [Old-Age and Survivors Insurance Trust Fund] Trust Fund … Total [1982] … Amount borrowed from … Dl [Disability Insurance] Trust Fund [=] … $5,081,252,899.48 HI [Hospital Insurance (Medicare)] Trust Fund [=] $12,437,270,125.90”</t>
  </si>
  <si>
    <t>§ “1999 Annual Report of the Board of Trustees of The Federal Old-Age and Survivors Insurance and Disability Insurance Trust Funds.” United States Social Security Administration, March 30, 1999. https://www.ssa.gov/oact/tr/TR99/tr99.pdf</t>
  </si>
  <si>
    <t>Page 103: “Table II.F11.—Operations of the OASI and DI Trust Funds, Combined, During Selected Fiscal Years 1960-98 and Estimated Future Operations During Fiscal Years 1999-2008, on the Basis of the Intermediate Set of Assumptions (Cont.) [in Millions] … Reflects offset for repayment from the OASI Trust Fund of amounts borrowed from the HI Trust Fund in 1982. The amount repaid in 1985 was $1,824 million; in 1986, the amount was $10,613 million.”</t>
  </si>
  <si>
    <t>Total Social Security (Combined Old-Age, Survivors, and Disability)</t>
  </si>
  <si>
    <t>Social Security Operations and Assets [Millions $]</t>
  </si>
  <si>
    <t>“In the early 1980s the Social Security Trust Funds had developed short-term cash flow problems, as a result of the adverse performance of the economy during the ‘stagflation’ of the 1970s. As a stop-gap measure, Congress passed legislation in 1981 to permit inter-fund borrowing among the three Trust Funds (the Old-Age and Survivors Trust Fund; the Disability Trust Fund; and the Medicare Trust Fund).”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</si>
</sst>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00"/>
    <numFmt numFmtId="170" formatCode="&quot;$&quot;#,##0"/>
    <numFmt numFmtId="171" formatCode="0.0"/>
    <numFmt numFmtId="172" formatCode="0.000"/>
    <numFmt numFmtId="173" formatCode="#,##0;[Red]#,##0"/>
    <numFmt numFmtId="174" formatCode="&quot;$&quot;#,##0.0_);[Red]\(&quot;$&quot;#,##0.0\)"/>
    <numFmt numFmtId="175" formatCode="&quot;$&quot;#,##0.0"/>
    <numFmt numFmtId="176" formatCode="#,##0.0"/>
    <numFmt numFmtId="177" formatCode="#,##0.0;[Red]#,##0.0"/>
    <numFmt numFmtId="178" formatCode="&quot;$&quot;#,##0.0;[Red]&quot;$&quot;#,##0.0"/>
    <numFmt numFmtId="179" formatCode="&quot;$&quot;#,##0.000_);[Red]\(&quot;$&quot;#,##0.000\)"/>
    <numFmt numFmtId="180" formatCode="0_);[Red]\(0\)"/>
    <numFmt numFmtId="181" formatCode="\$#,##0"/>
  </numFmts>
  <fonts count="41">
    <font>
      <sz val="11"/>
      <color theme="1"/>
      <name val="Calibri"/>
      <family val="2"/>
    </font>
    <font>
      <sz val="11"/>
      <color indexed="8"/>
      <name val="Calibri"/>
      <family val="2"/>
    </font>
    <font>
      <b/>
      <vertAlign val="superscript"/>
      <sz val="11"/>
      <color indexed="8"/>
      <name val="Calibri"/>
      <family val="2"/>
    </font>
    <font>
      <vertAlign val="superscrip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4" fillId="0" borderId="0">
      <alignment/>
      <protection/>
    </xf>
    <xf numFmtId="0" fontId="4"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4">
    <xf numFmtId="0" fontId="0" fillId="0" borderId="0" xfId="0" applyFont="1" applyAlignment="1">
      <alignment/>
    </xf>
    <xf numFmtId="0" fontId="39"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0" fillId="0" borderId="0" xfId="0" applyFill="1" applyAlignment="1">
      <alignment horizontal="left" vertical="top" wrapText="1"/>
    </xf>
    <xf numFmtId="0" fontId="0" fillId="0" borderId="0" xfId="0" applyFill="1" applyAlignment="1">
      <alignment/>
    </xf>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left" vertical="top"/>
    </xf>
    <xf numFmtId="6" fontId="0" fillId="0" borderId="0" xfId="0" applyNumberFormat="1" applyAlignment="1">
      <alignment horizontal="center" vertical="center"/>
    </xf>
    <xf numFmtId="0" fontId="0" fillId="0" borderId="0" xfId="0" applyAlignment="1">
      <alignment horizontal="center" vertical="center"/>
    </xf>
    <xf numFmtId="3" fontId="0" fillId="0" borderId="0" xfId="0" applyNumberFormat="1" applyAlignment="1">
      <alignment horizontal="center" vertical="center"/>
    </xf>
    <xf numFmtId="38" fontId="0" fillId="0" borderId="0" xfId="0" applyNumberFormat="1" applyAlignment="1">
      <alignment horizontal="center" vertical="center"/>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vertical="top" wrapText="1"/>
    </xf>
    <xf numFmtId="38" fontId="0" fillId="0" borderId="0" xfId="0" applyNumberFormat="1" applyAlignment="1">
      <alignment/>
    </xf>
    <xf numFmtId="38" fontId="0" fillId="0" borderId="0" xfId="0" applyNumberFormat="1" applyAlignment="1">
      <alignment horizontal="left" vertical="top" wrapText="1"/>
    </xf>
    <xf numFmtId="38" fontId="39" fillId="0" borderId="10" xfId="0" applyNumberFormat="1" applyFont="1" applyBorder="1" applyAlignment="1">
      <alignment horizontal="center" vertical="center" wrapText="1"/>
    </xf>
    <xf numFmtId="0" fontId="39" fillId="0" borderId="10" xfId="0" applyFont="1" applyBorder="1" applyAlignment="1">
      <alignment horizontal="center" vertical="center" wrapText="1"/>
    </xf>
    <xf numFmtId="3" fontId="0" fillId="0" borderId="0" xfId="0" applyNumberFormat="1" applyAlignment="1">
      <alignment/>
    </xf>
    <xf numFmtId="3" fontId="0" fillId="33" borderId="0" xfId="0" applyNumberFormat="1" applyFill="1" applyAlignment="1">
      <alignment horizontal="center" vertical="center"/>
    </xf>
    <xf numFmtId="38" fontId="0" fillId="33" borderId="0" xfId="0" applyNumberFormat="1" applyFill="1" applyAlignment="1">
      <alignment horizontal="center" vertical="center"/>
    </xf>
    <xf numFmtId="3" fontId="39" fillId="0" borderId="10" xfId="0" applyNumberFormat="1" applyFont="1" applyBorder="1" applyAlignment="1">
      <alignment horizontal="center" vertical="center" wrapText="1"/>
    </xf>
    <xf numFmtId="3" fontId="0" fillId="0" borderId="0" xfId="0" applyNumberFormat="1" applyFill="1" applyAlignment="1">
      <alignment horizontal="center" vertical="center"/>
    </xf>
    <xf numFmtId="3" fontId="0" fillId="33" borderId="0" xfId="0" applyNumberFormat="1" applyFill="1" applyAlignment="1">
      <alignment horizontal="center"/>
    </xf>
    <xf numFmtId="0" fontId="0" fillId="0" borderId="11" xfId="0" applyBorder="1" applyAlignment="1">
      <alignment horizontal="center"/>
    </xf>
    <xf numFmtId="3" fontId="0" fillId="0" borderId="11" xfId="0" applyNumberFormat="1" applyBorder="1" applyAlignment="1">
      <alignment horizontal="center" vertical="center"/>
    </xf>
    <xf numFmtId="3" fontId="0" fillId="0" borderId="11" xfId="0" applyNumberFormat="1" applyFill="1" applyBorder="1" applyAlignment="1">
      <alignment horizontal="center" vertical="center"/>
    </xf>
    <xf numFmtId="3" fontId="0" fillId="33" borderId="11" xfId="0" applyNumberFormat="1" applyFill="1" applyBorder="1" applyAlignment="1">
      <alignment horizontal="center" vertical="center"/>
    </xf>
    <xf numFmtId="38" fontId="0" fillId="33" borderId="11" xfId="0" applyNumberFormat="1" applyFill="1" applyBorder="1" applyAlignment="1">
      <alignment horizontal="center" vertical="center"/>
    </xf>
    <xf numFmtId="3" fontId="0" fillId="33" borderId="11" xfId="0" applyNumberFormat="1" applyFill="1" applyBorder="1" applyAlignment="1">
      <alignment horizontal="center"/>
    </xf>
    <xf numFmtId="0" fontId="39" fillId="0" borderId="10" xfId="0" applyFont="1" applyBorder="1" applyAlignment="1">
      <alignment horizontal="center" vertical="center" wrapText="1"/>
    </xf>
    <xf numFmtId="0" fontId="39" fillId="0" borderId="0" xfId="0" applyFont="1" applyFill="1" applyBorder="1" applyAlignment="1">
      <alignment vertical="center"/>
    </xf>
    <xf numFmtId="6" fontId="0" fillId="0" borderId="0" xfId="0" applyNumberFormat="1" applyFill="1" applyBorder="1" applyAlignment="1">
      <alignment horizontal="center" vertical="center"/>
    </xf>
    <xf numFmtId="6" fontId="0" fillId="0" borderId="0" xfId="0" applyNumberFormat="1" applyFill="1" applyBorder="1" applyAlignment="1">
      <alignment horizontal="center" wrapText="1"/>
    </xf>
    <xf numFmtId="0" fontId="39" fillId="0" borderId="0" xfId="0" applyFont="1" applyFill="1" applyBorder="1" applyAlignment="1">
      <alignment horizontal="center" vertical="center" wrapText="1"/>
    </xf>
    <xf numFmtId="0" fontId="39" fillId="0" borderId="10" xfId="0" applyFont="1" applyBorder="1" applyAlignment="1">
      <alignment horizontal="center" vertical="center" wrapText="1"/>
    </xf>
    <xf numFmtId="0" fontId="0" fillId="0" borderId="0" xfId="0" applyAlignment="1">
      <alignment horizontal="left" vertical="top" wrapText="1"/>
    </xf>
    <xf numFmtId="0" fontId="39" fillId="0" borderId="10" xfId="0" applyFont="1" applyBorder="1" applyAlignment="1">
      <alignment horizontal="center" vertical="center"/>
    </xf>
    <xf numFmtId="6" fontId="39" fillId="0" borderId="0" xfId="0" applyNumberFormat="1" applyFont="1" applyFill="1" applyBorder="1" applyAlignment="1">
      <alignment horizontal="center" vertical="center" wrapText="1"/>
    </xf>
    <xf numFmtId="0" fontId="39" fillId="0" borderId="10" xfId="0" applyFont="1" applyBorder="1" applyAlignment="1">
      <alignment horizontal="center"/>
    </xf>
    <xf numFmtId="0" fontId="0" fillId="33" borderId="0" xfId="0" applyFill="1" applyBorder="1" applyAlignment="1">
      <alignment horizontal="left" vertical="top"/>
    </xf>
    <xf numFmtId="3" fontId="39" fillId="0" borderId="10" xfId="0" applyNumberFormat="1"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8"/>
  <sheetViews>
    <sheetView zoomScalePageLayoutView="0" workbookViewId="0" topLeftCell="A1">
      <selection activeCell="A1" sqref="A1:I1"/>
    </sheetView>
  </sheetViews>
  <sheetFormatPr defaultColWidth="9.140625" defaultRowHeight="15"/>
  <cols>
    <col min="1" max="1" width="9.00390625" style="6" customWidth="1"/>
    <col min="2" max="2" width="12.7109375" style="0" customWidth="1"/>
    <col min="3" max="3" width="13.28125" style="0" customWidth="1"/>
    <col min="4" max="4" width="14.421875" style="0" customWidth="1"/>
    <col min="5" max="5" width="17.28125" style="16" customWidth="1"/>
    <col min="6" max="7" width="13.8515625" style="0" customWidth="1"/>
    <col min="8" max="8" width="20.421875" style="0" customWidth="1"/>
    <col min="14" max="14" width="9.00390625" style="0" customWidth="1"/>
  </cols>
  <sheetData>
    <row r="1" spans="1:13" s="5" customFormat="1" ht="30" customHeight="1">
      <c r="A1" s="38" t="s">
        <v>14</v>
      </c>
      <c r="B1" s="38"/>
      <c r="C1" s="38"/>
      <c r="D1" s="38"/>
      <c r="E1" s="38"/>
      <c r="F1" s="38"/>
      <c r="G1" s="38"/>
      <c r="H1" s="38"/>
      <c r="I1" s="38"/>
      <c r="J1" s="13"/>
      <c r="K1" s="13"/>
      <c r="L1" s="13"/>
      <c r="M1" s="3"/>
    </row>
    <row r="2" spans="1:8" ht="14.25">
      <c r="A2" s="7"/>
      <c r="B2" s="7"/>
      <c r="C2" s="7"/>
      <c r="D2" s="7"/>
      <c r="E2" s="17"/>
      <c r="F2" s="7"/>
      <c r="G2" s="7"/>
      <c r="H2" s="3"/>
    </row>
    <row r="3" spans="1:8" ht="14.25">
      <c r="A3" s="37" t="s">
        <v>9</v>
      </c>
      <c r="B3" s="37"/>
      <c r="C3" s="37"/>
      <c r="D3" s="37"/>
      <c r="E3" s="37"/>
      <c r="F3" s="33"/>
      <c r="G3" s="33"/>
      <c r="H3" s="33"/>
    </row>
    <row r="4" spans="1:8" ht="15.75">
      <c r="A4" s="37" t="s">
        <v>2</v>
      </c>
      <c r="B4" s="37" t="s">
        <v>3</v>
      </c>
      <c r="C4" s="37" t="s">
        <v>7</v>
      </c>
      <c r="D4" s="39" t="s">
        <v>5</v>
      </c>
      <c r="E4" s="39"/>
      <c r="F4" s="40"/>
      <c r="G4" s="36"/>
      <c r="H4" s="36"/>
    </row>
    <row r="5" spans="1:8" s="2" customFormat="1" ht="28.5">
      <c r="A5" s="37"/>
      <c r="B5" s="37"/>
      <c r="C5" s="37"/>
      <c r="D5" s="32" t="s">
        <v>4</v>
      </c>
      <c r="E5" s="18" t="s">
        <v>6</v>
      </c>
      <c r="F5" s="40"/>
      <c r="G5" s="36"/>
      <c r="H5" s="36"/>
    </row>
    <row r="6" spans="1:8" ht="14.25">
      <c r="A6" s="8">
        <v>1937</v>
      </c>
      <c r="B6" s="9">
        <v>767</v>
      </c>
      <c r="C6" s="9">
        <v>1</v>
      </c>
      <c r="D6" s="9">
        <v>766</v>
      </c>
      <c r="E6" s="12">
        <v>766</v>
      </c>
      <c r="F6" s="34"/>
      <c r="G6" s="34"/>
      <c r="H6" s="35"/>
    </row>
    <row r="7" spans="1:8" ht="14.25">
      <c r="A7" s="8">
        <v>1938</v>
      </c>
      <c r="B7" s="10">
        <v>375</v>
      </c>
      <c r="C7" s="10">
        <v>10</v>
      </c>
      <c r="D7" s="10">
        <v>366</v>
      </c>
      <c r="E7" s="12">
        <v>1132</v>
      </c>
      <c r="F7" s="34"/>
      <c r="G7" s="34"/>
      <c r="H7" s="35"/>
    </row>
    <row r="8" spans="1:8" ht="14.25">
      <c r="A8" s="8">
        <v>1939</v>
      </c>
      <c r="B8" s="10">
        <v>607</v>
      </c>
      <c r="C8" s="10">
        <v>14</v>
      </c>
      <c r="D8" s="10">
        <v>592</v>
      </c>
      <c r="E8" s="12">
        <v>1724</v>
      </c>
      <c r="F8" s="34"/>
      <c r="G8" s="34"/>
      <c r="H8" s="35"/>
    </row>
    <row r="9" spans="1:8" ht="14.25">
      <c r="A9" s="8">
        <v>1940</v>
      </c>
      <c r="B9" s="10">
        <v>368</v>
      </c>
      <c r="C9" s="10">
        <v>62</v>
      </c>
      <c r="D9" s="10">
        <v>306</v>
      </c>
      <c r="E9" s="12">
        <v>2031</v>
      </c>
      <c r="F9" s="34"/>
      <c r="G9" s="34"/>
      <c r="H9" s="35"/>
    </row>
    <row r="10" spans="1:8" ht="14.25">
      <c r="A10" s="8">
        <v>1941</v>
      </c>
      <c r="B10" s="10">
        <v>845</v>
      </c>
      <c r="C10" s="10">
        <v>114</v>
      </c>
      <c r="D10" s="10">
        <v>731</v>
      </c>
      <c r="E10" s="12">
        <v>2762</v>
      </c>
      <c r="F10" s="34"/>
      <c r="G10" s="34"/>
      <c r="H10" s="35"/>
    </row>
    <row r="11" spans="1:8" ht="14.25">
      <c r="A11" s="8">
        <v>1942</v>
      </c>
      <c r="B11" s="11">
        <v>1085</v>
      </c>
      <c r="C11" s="10">
        <v>159</v>
      </c>
      <c r="D11" s="10">
        <v>926</v>
      </c>
      <c r="E11" s="12">
        <v>3688</v>
      </c>
      <c r="F11" s="34"/>
      <c r="G11" s="34"/>
      <c r="H11" s="35"/>
    </row>
    <row r="12" spans="1:8" ht="14.25">
      <c r="A12" s="8">
        <v>1943</v>
      </c>
      <c r="B12" s="11">
        <v>1328</v>
      </c>
      <c r="C12" s="10">
        <v>195</v>
      </c>
      <c r="D12" s="11">
        <v>1132</v>
      </c>
      <c r="E12" s="12">
        <v>4820</v>
      </c>
      <c r="F12" s="34"/>
      <c r="G12" s="34"/>
      <c r="H12" s="35"/>
    </row>
    <row r="13" spans="1:8" ht="14.25">
      <c r="A13" s="8">
        <v>1944</v>
      </c>
      <c r="B13" s="11">
        <v>1422</v>
      </c>
      <c r="C13" s="10">
        <v>238</v>
      </c>
      <c r="D13" s="11">
        <v>1184</v>
      </c>
      <c r="E13" s="12">
        <v>6005</v>
      </c>
      <c r="F13" s="34"/>
      <c r="G13" s="34"/>
      <c r="H13" s="35"/>
    </row>
    <row r="14" spans="1:8" ht="14.25">
      <c r="A14" s="8">
        <v>1945</v>
      </c>
      <c r="B14" s="11">
        <v>1420</v>
      </c>
      <c r="C14" s="10">
        <v>304</v>
      </c>
      <c r="D14" s="11">
        <v>1116</v>
      </c>
      <c r="E14" s="12">
        <v>7121</v>
      </c>
      <c r="F14" s="34"/>
      <c r="G14" s="34"/>
      <c r="H14" s="35"/>
    </row>
    <row r="15" spans="1:8" ht="14.25">
      <c r="A15" s="8">
        <v>1946</v>
      </c>
      <c r="B15" s="11">
        <v>1447</v>
      </c>
      <c r="C15" s="10">
        <v>418</v>
      </c>
      <c r="D15" s="11">
        <v>1029</v>
      </c>
      <c r="E15" s="12">
        <v>8150</v>
      </c>
      <c r="F15" s="34"/>
      <c r="G15" s="34"/>
      <c r="H15" s="35"/>
    </row>
    <row r="16" spans="1:8" ht="14.25">
      <c r="A16" s="8">
        <v>1947</v>
      </c>
      <c r="B16" s="11">
        <v>1722</v>
      </c>
      <c r="C16" s="10">
        <v>512</v>
      </c>
      <c r="D16" s="11">
        <v>1210</v>
      </c>
      <c r="E16" s="12">
        <v>9360</v>
      </c>
      <c r="F16" s="34"/>
      <c r="G16" s="34"/>
      <c r="H16" s="35"/>
    </row>
    <row r="17" spans="1:8" ht="14.25">
      <c r="A17" s="8">
        <v>1948</v>
      </c>
      <c r="B17" s="11">
        <v>1969</v>
      </c>
      <c r="C17" s="10">
        <v>607</v>
      </c>
      <c r="D17" s="11">
        <v>1362</v>
      </c>
      <c r="E17" s="12">
        <v>10722</v>
      </c>
      <c r="F17" s="34"/>
      <c r="G17" s="34"/>
      <c r="H17" s="35"/>
    </row>
    <row r="18" spans="1:8" ht="14.25">
      <c r="A18" s="8">
        <v>1949</v>
      </c>
      <c r="B18" s="11">
        <v>1816</v>
      </c>
      <c r="C18" s="10">
        <v>721</v>
      </c>
      <c r="D18" s="11">
        <v>1094</v>
      </c>
      <c r="E18" s="12">
        <v>11816</v>
      </c>
      <c r="F18" s="34"/>
      <c r="G18" s="34"/>
      <c r="H18" s="35"/>
    </row>
    <row r="19" spans="1:8" ht="14.25">
      <c r="A19" s="8">
        <v>1950</v>
      </c>
      <c r="B19" s="11">
        <v>2928</v>
      </c>
      <c r="C19" s="11">
        <v>1022</v>
      </c>
      <c r="D19" s="11">
        <v>1905</v>
      </c>
      <c r="E19" s="12">
        <v>13721</v>
      </c>
      <c r="F19" s="34"/>
      <c r="G19" s="34"/>
      <c r="H19" s="35"/>
    </row>
    <row r="20" spans="1:8" ht="14.25">
      <c r="A20" s="8">
        <v>1951</v>
      </c>
      <c r="B20" s="11">
        <v>3784</v>
      </c>
      <c r="C20" s="11">
        <v>1966</v>
      </c>
      <c r="D20" s="11">
        <v>1818</v>
      </c>
      <c r="E20" s="12">
        <v>15540</v>
      </c>
      <c r="F20" s="34"/>
      <c r="G20" s="34"/>
      <c r="H20" s="35"/>
    </row>
    <row r="21" spans="1:8" ht="14.25">
      <c r="A21" s="8">
        <v>1952</v>
      </c>
      <c r="B21" s="11">
        <v>4184</v>
      </c>
      <c r="C21" s="11">
        <v>2282</v>
      </c>
      <c r="D21" s="11">
        <v>1902</v>
      </c>
      <c r="E21" s="12">
        <v>17442</v>
      </c>
      <c r="F21" s="34"/>
      <c r="G21" s="34"/>
      <c r="H21" s="35"/>
    </row>
    <row r="22" spans="1:8" ht="14.25">
      <c r="A22" s="8">
        <v>1953</v>
      </c>
      <c r="B22" s="11">
        <v>4359</v>
      </c>
      <c r="C22" s="11">
        <v>3094</v>
      </c>
      <c r="D22" s="11">
        <v>1265</v>
      </c>
      <c r="E22" s="12">
        <v>18707</v>
      </c>
      <c r="F22" s="34"/>
      <c r="G22" s="34"/>
      <c r="H22" s="35"/>
    </row>
    <row r="23" spans="1:8" ht="14.25">
      <c r="A23" s="8">
        <v>1954</v>
      </c>
      <c r="B23" s="11">
        <v>5610</v>
      </c>
      <c r="C23" s="11">
        <v>3741</v>
      </c>
      <c r="D23" s="11">
        <v>1869</v>
      </c>
      <c r="E23" s="12">
        <v>20576</v>
      </c>
      <c r="F23" s="34"/>
      <c r="G23" s="34"/>
      <c r="H23" s="35"/>
    </row>
    <row r="24" spans="1:8" ht="14.25">
      <c r="A24" s="8">
        <v>1955</v>
      </c>
      <c r="B24" s="11">
        <v>6167</v>
      </c>
      <c r="C24" s="11">
        <v>5079</v>
      </c>
      <c r="D24" s="11">
        <v>1087</v>
      </c>
      <c r="E24" s="12">
        <v>21663</v>
      </c>
      <c r="F24" s="34"/>
      <c r="G24" s="34"/>
      <c r="H24" s="35"/>
    </row>
    <row r="25" spans="1:8" ht="14.25">
      <c r="A25" s="8">
        <v>1956</v>
      </c>
      <c r="B25" s="11">
        <v>6697</v>
      </c>
      <c r="C25" s="11">
        <v>5841</v>
      </c>
      <c r="D25" s="10">
        <v>856</v>
      </c>
      <c r="E25" s="12">
        <v>22519</v>
      </c>
      <c r="F25" s="34"/>
      <c r="G25" s="34"/>
      <c r="H25" s="35"/>
    </row>
    <row r="26" spans="1:8" ht="14.25">
      <c r="A26" s="8">
        <v>1957</v>
      </c>
      <c r="B26" s="11">
        <v>7381</v>
      </c>
      <c r="C26" s="11">
        <v>7507</v>
      </c>
      <c r="D26" s="10">
        <v>-126</v>
      </c>
      <c r="E26" s="12">
        <v>22393</v>
      </c>
      <c r="F26" s="34"/>
      <c r="G26" s="34"/>
      <c r="H26" s="35"/>
    </row>
    <row r="27" spans="1:8" ht="14.25">
      <c r="A27" s="8">
        <v>1958</v>
      </c>
      <c r="B27" s="11">
        <v>8117</v>
      </c>
      <c r="C27" s="11">
        <v>8646</v>
      </c>
      <c r="D27" s="10">
        <v>-528</v>
      </c>
      <c r="E27" s="12">
        <v>21864</v>
      </c>
      <c r="F27" s="34"/>
      <c r="G27" s="34"/>
      <c r="H27" s="35"/>
    </row>
    <row r="28" spans="1:8" ht="14.25">
      <c r="A28" s="8">
        <v>1959</v>
      </c>
      <c r="B28" s="11">
        <v>8584</v>
      </c>
      <c r="C28" s="11">
        <v>10308</v>
      </c>
      <c r="D28" s="11">
        <v>-1724</v>
      </c>
      <c r="E28" s="12">
        <v>20141</v>
      </c>
      <c r="F28" s="34"/>
      <c r="G28" s="34"/>
      <c r="H28" s="35"/>
    </row>
    <row r="29" spans="1:8" ht="14.25">
      <c r="A29" s="8">
        <v>1960</v>
      </c>
      <c r="B29" s="11">
        <v>11382</v>
      </c>
      <c r="C29" s="11">
        <v>11198</v>
      </c>
      <c r="D29" s="10">
        <v>184</v>
      </c>
      <c r="E29" s="12">
        <v>20324</v>
      </c>
      <c r="F29" s="34"/>
      <c r="G29" s="34"/>
      <c r="H29" s="35"/>
    </row>
    <row r="30" spans="1:8" ht="14.25">
      <c r="A30" s="8">
        <v>1961</v>
      </c>
      <c r="B30" s="11">
        <v>11833</v>
      </c>
      <c r="C30" s="11">
        <v>12432</v>
      </c>
      <c r="D30" s="10">
        <v>-599</v>
      </c>
      <c r="E30" s="12">
        <v>19725</v>
      </c>
      <c r="F30" s="34"/>
      <c r="G30" s="34"/>
      <c r="H30" s="35"/>
    </row>
    <row r="31" spans="1:8" ht="14.25">
      <c r="A31" s="8">
        <v>1962</v>
      </c>
      <c r="B31" s="11">
        <v>12585</v>
      </c>
      <c r="C31" s="11">
        <v>13973</v>
      </c>
      <c r="D31" s="11">
        <v>-1388</v>
      </c>
      <c r="E31" s="12">
        <v>18337</v>
      </c>
      <c r="F31" s="34"/>
      <c r="G31" s="34"/>
      <c r="H31" s="35"/>
    </row>
    <row r="32" spans="1:8" ht="14.25">
      <c r="A32" s="8">
        <v>1963</v>
      </c>
      <c r="B32" s="11">
        <v>15063</v>
      </c>
      <c r="C32" s="11">
        <v>14920</v>
      </c>
      <c r="D32" s="10">
        <v>143</v>
      </c>
      <c r="E32" s="12">
        <v>18480</v>
      </c>
      <c r="F32" s="34"/>
      <c r="G32" s="34"/>
      <c r="H32" s="35"/>
    </row>
    <row r="33" spans="1:8" ht="14.25">
      <c r="A33" s="8">
        <v>1964</v>
      </c>
      <c r="B33" s="11">
        <v>16258</v>
      </c>
      <c r="C33" s="11">
        <v>15613</v>
      </c>
      <c r="D33" s="10">
        <v>645</v>
      </c>
      <c r="E33" s="12">
        <v>19125</v>
      </c>
      <c r="F33" s="34"/>
      <c r="G33" s="34"/>
      <c r="H33" s="35"/>
    </row>
    <row r="34" spans="1:8" ht="14.25">
      <c r="A34" s="8">
        <v>1965</v>
      </c>
      <c r="B34" s="11">
        <v>16610</v>
      </c>
      <c r="C34" s="11">
        <v>17501</v>
      </c>
      <c r="D34" s="10">
        <v>-890</v>
      </c>
      <c r="E34" s="12">
        <v>18235</v>
      </c>
      <c r="F34" s="34"/>
      <c r="G34" s="34"/>
      <c r="H34" s="35"/>
    </row>
    <row r="35" spans="1:8" ht="14.25">
      <c r="A35" s="8">
        <v>1966</v>
      </c>
      <c r="B35" s="11">
        <v>21302</v>
      </c>
      <c r="C35" s="11">
        <v>18967</v>
      </c>
      <c r="D35" s="11">
        <v>2335</v>
      </c>
      <c r="E35" s="12">
        <v>20570</v>
      </c>
      <c r="F35" s="34"/>
      <c r="G35" s="34"/>
      <c r="H35" s="35"/>
    </row>
    <row r="36" spans="1:8" ht="14.25">
      <c r="A36" s="8">
        <v>1967</v>
      </c>
      <c r="B36" s="11">
        <v>24034</v>
      </c>
      <c r="C36" s="11">
        <v>20382</v>
      </c>
      <c r="D36" s="11">
        <v>3652</v>
      </c>
      <c r="E36" s="12">
        <v>24222</v>
      </c>
      <c r="F36" s="34"/>
      <c r="G36" s="34"/>
      <c r="H36" s="35"/>
    </row>
    <row r="37" spans="1:8" ht="14.25">
      <c r="A37" s="8">
        <v>1968</v>
      </c>
      <c r="B37" s="11">
        <v>25040</v>
      </c>
      <c r="C37" s="11">
        <v>23557</v>
      </c>
      <c r="D37" s="11">
        <v>1483</v>
      </c>
      <c r="E37" s="12">
        <v>25704</v>
      </c>
      <c r="F37" s="34"/>
      <c r="G37" s="34"/>
      <c r="H37" s="35"/>
    </row>
    <row r="38" spans="1:8" ht="14.25">
      <c r="A38" s="8">
        <v>1969</v>
      </c>
      <c r="B38" s="11">
        <v>29554</v>
      </c>
      <c r="C38" s="11">
        <v>25176</v>
      </c>
      <c r="D38" s="11">
        <v>4378</v>
      </c>
      <c r="E38" s="12">
        <v>30082</v>
      </c>
      <c r="F38" s="34"/>
      <c r="G38" s="34"/>
      <c r="H38" s="35"/>
    </row>
    <row r="39" spans="1:8" ht="14.25">
      <c r="A39" s="8">
        <v>1970</v>
      </c>
      <c r="B39" s="11">
        <v>32220</v>
      </c>
      <c r="C39" s="11">
        <v>29848</v>
      </c>
      <c r="D39" s="11">
        <v>2371</v>
      </c>
      <c r="E39" s="12">
        <v>32454</v>
      </c>
      <c r="F39" s="34"/>
      <c r="G39" s="34"/>
      <c r="H39" s="35"/>
    </row>
    <row r="40" spans="1:8" ht="14.25">
      <c r="A40" s="8">
        <v>1971</v>
      </c>
      <c r="B40" s="11">
        <v>35877</v>
      </c>
      <c r="C40" s="11">
        <v>34542</v>
      </c>
      <c r="D40" s="11">
        <v>1335</v>
      </c>
      <c r="E40" s="12">
        <v>33789</v>
      </c>
      <c r="F40" s="34"/>
      <c r="G40" s="34"/>
      <c r="H40" s="35"/>
    </row>
    <row r="41" spans="1:8" ht="14.25">
      <c r="A41" s="8">
        <v>1972</v>
      </c>
      <c r="B41" s="11">
        <v>40050</v>
      </c>
      <c r="C41" s="11">
        <v>38522</v>
      </c>
      <c r="D41" s="11">
        <v>1528</v>
      </c>
      <c r="E41" s="12">
        <v>35318</v>
      </c>
      <c r="F41" s="34"/>
      <c r="G41" s="34"/>
      <c r="H41" s="35"/>
    </row>
    <row r="42" spans="1:8" ht="14.25">
      <c r="A42" s="8">
        <v>1973</v>
      </c>
      <c r="B42" s="11">
        <v>48344</v>
      </c>
      <c r="C42" s="11">
        <v>47175</v>
      </c>
      <c r="D42" s="11">
        <v>1169</v>
      </c>
      <c r="E42" s="12">
        <v>36487</v>
      </c>
      <c r="F42" s="34"/>
      <c r="G42" s="34"/>
      <c r="H42" s="35"/>
    </row>
    <row r="43" spans="1:8" ht="14.25">
      <c r="A43" s="8">
        <v>1974</v>
      </c>
      <c r="B43" s="11">
        <v>54688</v>
      </c>
      <c r="C43" s="11">
        <v>53397</v>
      </c>
      <c r="D43" s="11">
        <v>1291</v>
      </c>
      <c r="E43" s="12">
        <v>37777</v>
      </c>
      <c r="F43" s="34"/>
      <c r="G43" s="34"/>
      <c r="H43" s="35"/>
    </row>
    <row r="44" spans="1:8" ht="14.25">
      <c r="A44" s="8">
        <v>1975</v>
      </c>
      <c r="B44" s="11">
        <v>59605</v>
      </c>
      <c r="C44" s="11">
        <v>60395</v>
      </c>
      <c r="D44" s="10">
        <v>-790</v>
      </c>
      <c r="E44" s="12">
        <v>36987</v>
      </c>
      <c r="F44" s="34"/>
      <c r="G44" s="34"/>
      <c r="H44" s="35"/>
    </row>
    <row r="45" spans="1:8" ht="14.25">
      <c r="A45" s="8">
        <v>1976</v>
      </c>
      <c r="B45" s="11">
        <v>66276</v>
      </c>
      <c r="C45" s="11">
        <v>67876</v>
      </c>
      <c r="D45" s="11">
        <v>-1600</v>
      </c>
      <c r="E45" s="12">
        <v>35388</v>
      </c>
      <c r="F45" s="34"/>
      <c r="G45" s="34"/>
      <c r="H45" s="35"/>
    </row>
    <row r="46" spans="1:8" ht="14.25">
      <c r="A46" s="8">
        <v>1977</v>
      </c>
      <c r="B46" s="11">
        <v>72412</v>
      </c>
      <c r="C46" s="11">
        <v>75309</v>
      </c>
      <c r="D46" s="11">
        <v>-2897</v>
      </c>
      <c r="E46" s="12">
        <v>32491</v>
      </c>
      <c r="F46" s="34"/>
      <c r="G46" s="34"/>
      <c r="H46" s="35"/>
    </row>
    <row r="47" spans="1:8" ht="14.25">
      <c r="A47" s="8">
        <v>1978</v>
      </c>
      <c r="B47" s="11">
        <v>78094</v>
      </c>
      <c r="C47" s="11">
        <v>83064</v>
      </c>
      <c r="D47" s="11">
        <v>-4971</v>
      </c>
      <c r="E47" s="12">
        <v>27520</v>
      </c>
      <c r="F47" s="34"/>
      <c r="G47" s="34"/>
      <c r="H47" s="35"/>
    </row>
    <row r="48" spans="1:8" ht="14.25">
      <c r="A48" s="8">
        <v>1979</v>
      </c>
      <c r="B48" s="11">
        <v>90274</v>
      </c>
      <c r="C48" s="11">
        <v>93133</v>
      </c>
      <c r="D48" s="11">
        <v>-2860</v>
      </c>
      <c r="E48" s="12">
        <v>24660</v>
      </c>
      <c r="F48" s="34"/>
      <c r="G48" s="34"/>
      <c r="H48" s="35"/>
    </row>
    <row r="49" spans="1:8" ht="14.25">
      <c r="A49" s="8">
        <v>1980</v>
      </c>
      <c r="B49" s="11">
        <v>105841</v>
      </c>
      <c r="C49" s="11">
        <v>107678</v>
      </c>
      <c r="D49" s="11">
        <v>-1837</v>
      </c>
      <c r="E49" s="12">
        <v>22823</v>
      </c>
      <c r="F49" s="34"/>
      <c r="G49" s="34"/>
      <c r="H49" s="35"/>
    </row>
    <row r="50" spans="1:8" ht="14.25">
      <c r="A50" s="8">
        <v>1981</v>
      </c>
      <c r="B50" s="11">
        <v>125361</v>
      </c>
      <c r="C50" s="11">
        <v>126695</v>
      </c>
      <c r="D50" s="11">
        <v>-1334</v>
      </c>
      <c r="E50" s="12">
        <v>21490</v>
      </c>
      <c r="F50" s="34"/>
      <c r="G50" s="34"/>
      <c r="H50" s="35"/>
    </row>
    <row r="51" spans="1:8" ht="14.25">
      <c r="A51" s="8">
        <v>1982</v>
      </c>
      <c r="B51" s="11">
        <v>125198</v>
      </c>
      <c r="C51" s="11">
        <v>142119</v>
      </c>
      <c r="D51" s="10">
        <v>598</v>
      </c>
      <c r="E51" s="12">
        <v>22088</v>
      </c>
      <c r="F51" s="34"/>
      <c r="G51" s="34"/>
      <c r="H51" s="35"/>
    </row>
    <row r="52" spans="1:8" ht="14.25">
      <c r="A52" s="8">
        <v>1983</v>
      </c>
      <c r="B52" s="11">
        <v>150584</v>
      </c>
      <c r="C52" s="11">
        <v>152999</v>
      </c>
      <c r="D52" s="11">
        <v>-2416</v>
      </c>
      <c r="E52" s="12">
        <v>19672</v>
      </c>
      <c r="F52" s="34"/>
      <c r="G52" s="34"/>
      <c r="H52" s="35"/>
    </row>
    <row r="53" spans="1:8" ht="14.25">
      <c r="A53" s="8">
        <v>1984</v>
      </c>
      <c r="B53" s="11">
        <v>169328</v>
      </c>
      <c r="C53" s="11">
        <v>161883</v>
      </c>
      <c r="D53" s="11">
        <v>7445</v>
      </c>
      <c r="E53" s="12">
        <v>27117</v>
      </c>
      <c r="F53" s="34"/>
      <c r="G53" s="34"/>
      <c r="H53" s="35"/>
    </row>
    <row r="54" spans="1:8" ht="14.25">
      <c r="A54" s="8">
        <v>1985</v>
      </c>
      <c r="B54" s="11">
        <v>184239</v>
      </c>
      <c r="C54" s="11">
        <v>171150</v>
      </c>
      <c r="D54" s="11">
        <v>8725</v>
      </c>
      <c r="E54" s="12">
        <v>35842</v>
      </c>
      <c r="F54" s="34"/>
      <c r="G54" s="34"/>
      <c r="H54" s="35"/>
    </row>
    <row r="55" spans="1:8" ht="14.25">
      <c r="A55" s="8">
        <v>1986</v>
      </c>
      <c r="B55" s="11">
        <v>197393</v>
      </c>
      <c r="C55" s="11">
        <v>181000</v>
      </c>
      <c r="D55" s="11">
        <v>3239</v>
      </c>
      <c r="E55" s="12">
        <v>39081</v>
      </c>
      <c r="F55" s="34"/>
      <c r="G55" s="34"/>
      <c r="H55" s="35"/>
    </row>
    <row r="56" spans="1:8" ht="14.25">
      <c r="A56" s="8">
        <v>1987</v>
      </c>
      <c r="B56" s="11">
        <v>210736</v>
      </c>
      <c r="C56" s="11">
        <v>187668</v>
      </c>
      <c r="D56" s="11">
        <v>23068</v>
      </c>
      <c r="E56" s="12">
        <v>62149</v>
      </c>
      <c r="F56" s="34"/>
      <c r="G56" s="34"/>
      <c r="H56" s="35"/>
    </row>
    <row r="57" spans="1:8" ht="14.25">
      <c r="A57" s="8">
        <v>1988</v>
      </c>
      <c r="B57" s="11">
        <v>240770</v>
      </c>
      <c r="C57" s="11">
        <v>200020</v>
      </c>
      <c r="D57" s="11">
        <v>40750</v>
      </c>
      <c r="E57" s="12">
        <v>102899</v>
      </c>
      <c r="F57" s="34"/>
      <c r="G57" s="34"/>
      <c r="H57" s="35"/>
    </row>
    <row r="58" spans="1:8" ht="14.25">
      <c r="A58" s="8">
        <v>1989</v>
      </c>
      <c r="B58" s="11">
        <v>264653</v>
      </c>
      <c r="C58" s="11">
        <v>212489</v>
      </c>
      <c r="D58" s="11">
        <v>52164</v>
      </c>
      <c r="E58" s="12">
        <v>155063</v>
      </c>
      <c r="F58" s="34"/>
      <c r="G58" s="34"/>
      <c r="H58" s="35"/>
    </row>
    <row r="59" spans="1:8" ht="14.25">
      <c r="A59" s="8">
        <v>1990</v>
      </c>
      <c r="B59" s="11">
        <v>286653</v>
      </c>
      <c r="C59" s="11">
        <v>227519</v>
      </c>
      <c r="D59" s="11">
        <v>59134</v>
      </c>
      <c r="E59" s="12">
        <v>214197</v>
      </c>
      <c r="F59" s="34"/>
      <c r="G59" s="34"/>
      <c r="H59" s="35"/>
    </row>
    <row r="60" spans="1:8" ht="14.25">
      <c r="A60" s="8">
        <v>1991</v>
      </c>
      <c r="B60" s="11">
        <v>299286</v>
      </c>
      <c r="C60" s="11">
        <v>245634</v>
      </c>
      <c r="D60" s="11">
        <v>53652</v>
      </c>
      <c r="E60" s="12">
        <v>267849</v>
      </c>
      <c r="F60" s="34"/>
      <c r="G60" s="34"/>
      <c r="H60" s="35"/>
    </row>
    <row r="61" spans="1:8" ht="14.25">
      <c r="A61" s="8">
        <v>1992</v>
      </c>
      <c r="B61" s="11">
        <v>311162</v>
      </c>
      <c r="C61" s="11">
        <v>259861</v>
      </c>
      <c r="D61" s="11">
        <v>51301</v>
      </c>
      <c r="E61" s="12">
        <v>319150</v>
      </c>
      <c r="F61" s="34"/>
      <c r="G61" s="34"/>
      <c r="H61" s="35"/>
    </row>
    <row r="62" spans="1:8" ht="14.25">
      <c r="A62" s="8">
        <v>1993</v>
      </c>
      <c r="B62" s="11">
        <v>323277</v>
      </c>
      <c r="C62" s="11">
        <v>273104</v>
      </c>
      <c r="D62" s="11">
        <v>50173</v>
      </c>
      <c r="E62" s="12">
        <v>369322</v>
      </c>
      <c r="F62" s="34"/>
      <c r="G62" s="34"/>
      <c r="H62" s="35"/>
    </row>
    <row r="63" spans="1:8" ht="14.25">
      <c r="A63" s="8">
        <v>1994</v>
      </c>
      <c r="B63" s="11">
        <v>328271</v>
      </c>
      <c r="C63" s="11">
        <v>284133</v>
      </c>
      <c r="D63" s="11">
        <v>44138</v>
      </c>
      <c r="E63" s="12">
        <v>413460</v>
      </c>
      <c r="F63" s="34"/>
      <c r="G63" s="34"/>
      <c r="H63" s="35"/>
    </row>
    <row r="64" spans="1:8" ht="14.25">
      <c r="A64" s="8">
        <v>1995</v>
      </c>
      <c r="B64" s="11">
        <v>342801</v>
      </c>
      <c r="C64" s="11">
        <v>297760</v>
      </c>
      <c r="D64" s="11">
        <v>45041</v>
      </c>
      <c r="E64" s="12">
        <v>458502</v>
      </c>
      <c r="F64" s="34"/>
      <c r="G64" s="34"/>
      <c r="H64" s="35"/>
    </row>
    <row r="65" spans="1:8" ht="14.25">
      <c r="A65" s="8">
        <v>1996</v>
      </c>
      <c r="B65" s="11">
        <v>363741</v>
      </c>
      <c r="C65" s="11">
        <v>308217</v>
      </c>
      <c r="D65" s="11">
        <v>55524</v>
      </c>
      <c r="E65" s="12">
        <v>514026</v>
      </c>
      <c r="F65" s="34"/>
      <c r="G65" s="34"/>
      <c r="H65" s="35"/>
    </row>
    <row r="66" spans="1:8" ht="14.25">
      <c r="A66" s="8">
        <v>1997</v>
      </c>
      <c r="B66" s="11">
        <v>397169</v>
      </c>
      <c r="C66" s="11">
        <v>322073</v>
      </c>
      <c r="D66" s="11">
        <v>75096</v>
      </c>
      <c r="E66" s="12">
        <v>589121</v>
      </c>
      <c r="F66" s="34"/>
      <c r="G66" s="34"/>
      <c r="H66" s="35"/>
    </row>
    <row r="67" spans="1:8" ht="14.25">
      <c r="A67" s="8">
        <v>1998</v>
      </c>
      <c r="B67" s="11">
        <v>424848</v>
      </c>
      <c r="C67" s="11">
        <v>332324</v>
      </c>
      <c r="D67" s="11">
        <v>92524</v>
      </c>
      <c r="E67" s="12">
        <v>681645</v>
      </c>
      <c r="F67" s="34"/>
      <c r="G67" s="34"/>
      <c r="H67" s="35"/>
    </row>
    <row r="68" spans="1:8" ht="14.25">
      <c r="A68" s="8">
        <v>1999</v>
      </c>
      <c r="B68" s="11">
        <v>457040</v>
      </c>
      <c r="C68" s="11">
        <v>339874</v>
      </c>
      <c r="D68" s="11">
        <v>117167</v>
      </c>
      <c r="E68" s="12">
        <v>798812</v>
      </c>
      <c r="F68" s="34"/>
      <c r="G68" s="34"/>
      <c r="H68" s="35"/>
    </row>
    <row r="69" spans="1:8" ht="14.25">
      <c r="A69" s="8">
        <v>2000</v>
      </c>
      <c r="B69" s="11">
        <v>490513</v>
      </c>
      <c r="C69" s="11">
        <v>358339</v>
      </c>
      <c r="D69" s="11">
        <v>132174</v>
      </c>
      <c r="E69" s="12">
        <v>930986</v>
      </c>
      <c r="F69" s="34"/>
      <c r="G69" s="34"/>
      <c r="H69" s="35"/>
    </row>
    <row r="70" spans="1:8" ht="14.25">
      <c r="A70" s="8">
        <v>2001</v>
      </c>
      <c r="B70" s="11">
        <v>518100</v>
      </c>
      <c r="C70" s="11">
        <v>377546</v>
      </c>
      <c r="D70" s="11">
        <v>140554</v>
      </c>
      <c r="E70" s="12">
        <v>1071540</v>
      </c>
      <c r="F70" s="34"/>
      <c r="G70" s="34"/>
      <c r="H70" s="35"/>
    </row>
    <row r="71" spans="1:8" ht="14.25">
      <c r="A71" s="8">
        <v>2002</v>
      </c>
      <c r="B71" s="11">
        <v>539706</v>
      </c>
      <c r="C71" s="11">
        <v>393749</v>
      </c>
      <c r="D71" s="11">
        <v>145957</v>
      </c>
      <c r="E71" s="12">
        <v>1217497</v>
      </c>
      <c r="F71" s="34"/>
      <c r="G71" s="34"/>
      <c r="H71" s="35"/>
    </row>
    <row r="72" spans="1:8" ht="14.25">
      <c r="A72" s="8">
        <v>2003</v>
      </c>
      <c r="B72" s="11">
        <v>543811</v>
      </c>
      <c r="C72" s="11">
        <v>405978</v>
      </c>
      <c r="D72" s="11">
        <v>137833</v>
      </c>
      <c r="E72" s="12">
        <v>1355330</v>
      </c>
      <c r="F72" s="34"/>
      <c r="G72" s="34"/>
      <c r="H72" s="35"/>
    </row>
    <row r="73" spans="1:8" ht="14.25">
      <c r="A73" s="8">
        <v>2004</v>
      </c>
      <c r="B73" s="11">
        <v>566338</v>
      </c>
      <c r="C73" s="11">
        <v>421047</v>
      </c>
      <c r="D73" s="11">
        <v>145292</v>
      </c>
      <c r="E73" s="12">
        <v>1500622</v>
      </c>
      <c r="F73" s="34"/>
      <c r="G73" s="34"/>
      <c r="H73" s="35"/>
    </row>
    <row r="74" spans="1:8" ht="14.25">
      <c r="A74" s="8">
        <v>2005</v>
      </c>
      <c r="B74" s="11">
        <v>604335</v>
      </c>
      <c r="C74" s="11">
        <v>441920</v>
      </c>
      <c r="D74" s="11">
        <v>162415</v>
      </c>
      <c r="E74" s="12">
        <v>1663037</v>
      </c>
      <c r="F74" s="34"/>
      <c r="G74" s="34"/>
      <c r="H74" s="35"/>
    </row>
    <row r="75" spans="1:8" ht="14.25">
      <c r="A75" s="8">
        <v>2006</v>
      </c>
      <c r="B75" s="11">
        <v>642231</v>
      </c>
      <c r="C75" s="11">
        <v>460965</v>
      </c>
      <c r="D75" s="11">
        <v>181266</v>
      </c>
      <c r="E75" s="12">
        <v>1844304</v>
      </c>
      <c r="F75" s="34"/>
      <c r="G75" s="34"/>
      <c r="H75" s="35"/>
    </row>
    <row r="76" spans="1:8" ht="14.25">
      <c r="A76" s="8">
        <v>2007</v>
      </c>
      <c r="B76" s="11">
        <v>675035</v>
      </c>
      <c r="C76" s="11">
        <v>495723</v>
      </c>
      <c r="D76" s="11">
        <v>179312</v>
      </c>
      <c r="E76" s="12">
        <v>2023616</v>
      </c>
      <c r="F76" s="34"/>
      <c r="G76" s="34"/>
      <c r="H76" s="35"/>
    </row>
    <row r="77" spans="1:8" ht="14.25">
      <c r="A77" s="8">
        <v>2008</v>
      </c>
      <c r="B77" s="11">
        <v>695462</v>
      </c>
      <c r="C77" s="11">
        <v>516192</v>
      </c>
      <c r="D77" s="11">
        <v>179270</v>
      </c>
      <c r="E77" s="12">
        <v>2202886</v>
      </c>
      <c r="F77" s="34"/>
      <c r="G77" s="34"/>
      <c r="H77" s="35"/>
    </row>
    <row r="78" spans="1:8" ht="14.25">
      <c r="A78" s="8">
        <v>2009</v>
      </c>
      <c r="B78" s="11">
        <v>698208</v>
      </c>
      <c r="C78" s="11">
        <v>564295</v>
      </c>
      <c r="D78" s="11">
        <v>133912</v>
      </c>
      <c r="E78" s="12">
        <v>2336798</v>
      </c>
      <c r="F78" s="34"/>
      <c r="G78" s="34"/>
      <c r="H78" s="35"/>
    </row>
    <row r="79" spans="1:8" ht="14.25">
      <c r="A79" s="8">
        <v>2010</v>
      </c>
      <c r="B79" s="11">
        <v>677111</v>
      </c>
      <c r="C79" s="11">
        <v>584866</v>
      </c>
      <c r="D79" s="11">
        <v>92245</v>
      </c>
      <c r="E79" s="12">
        <v>2429043</v>
      </c>
      <c r="F79" s="34"/>
      <c r="G79" s="34"/>
      <c r="H79" s="35"/>
    </row>
    <row r="80" spans="1:8" ht="14.25">
      <c r="A80" s="8">
        <v>2011</v>
      </c>
      <c r="B80" s="11">
        <v>698781</v>
      </c>
      <c r="C80" s="11">
        <v>603750</v>
      </c>
      <c r="D80" s="11">
        <v>95031</v>
      </c>
      <c r="E80" s="12">
        <v>2524075</v>
      </c>
      <c r="F80" s="34"/>
      <c r="G80" s="34"/>
      <c r="H80" s="35"/>
    </row>
    <row r="81" spans="1:8" ht="14.25">
      <c r="A81" s="8">
        <v>2012</v>
      </c>
      <c r="B81" s="11">
        <v>731075</v>
      </c>
      <c r="C81" s="11">
        <v>645482</v>
      </c>
      <c r="D81" s="11">
        <v>85593</v>
      </c>
      <c r="E81" s="12">
        <v>2609668</v>
      </c>
      <c r="F81" s="34"/>
      <c r="G81" s="34"/>
      <c r="H81" s="35"/>
    </row>
    <row r="82" spans="1:8" ht="14.25">
      <c r="A82" s="8">
        <v>2013</v>
      </c>
      <c r="B82" s="11">
        <v>743793</v>
      </c>
      <c r="C82" s="11">
        <v>679475</v>
      </c>
      <c r="D82" s="11">
        <v>64317</v>
      </c>
      <c r="E82" s="12">
        <v>2673985</v>
      </c>
      <c r="F82" s="34"/>
      <c r="G82" s="34"/>
      <c r="H82" s="35"/>
    </row>
    <row r="83" spans="1:8" ht="14.25">
      <c r="A83" s="8">
        <v>2014</v>
      </c>
      <c r="B83" s="11">
        <v>769417</v>
      </c>
      <c r="C83" s="11">
        <v>714170</v>
      </c>
      <c r="D83" s="11">
        <v>55247</v>
      </c>
      <c r="E83" s="12">
        <v>2729233</v>
      </c>
      <c r="F83" s="34"/>
      <c r="G83" s="34"/>
      <c r="H83" s="35"/>
    </row>
    <row r="84" spans="1:8" ht="14.25">
      <c r="A84" s="8">
        <v>2015</v>
      </c>
      <c r="B84" s="11">
        <v>801561</v>
      </c>
      <c r="C84" s="11">
        <v>750542</v>
      </c>
      <c r="D84" s="11">
        <v>51019</v>
      </c>
      <c r="E84" s="12">
        <v>2780251</v>
      </c>
      <c r="F84" s="34"/>
      <c r="G84" s="34"/>
      <c r="H84" s="35"/>
    </row>
    <row r="85" spans="1:8" ht="14.25">
      <c r="A85" s="8">
        <v>2016</v>
      </c>
      <c r="B85" s="11">
        <v>797457</v>
      </c>
      <c r="C85" s="11">
        <v>776359</v>
      </c>
      <c r="D85" s="11">
        <v>21097</v>
      </c>
      <c r="E85" s="12">
        <v>2801349</v>
      </c>
      <c r="F85" s="34"/>
      <c r="G85" s="34"/>
      <c r="H85" s="35"/>
    </row>
    <row r="86" spans="1:11" ht="75.75" customHeight="1">
      <c r="A86" s="38" t="s">
        <v>8</v>
      </c>
      <c r="B86" s="38"/>
      <c r="C86" s="38"/>
      <c r="D86" s="38"/>
      <c r="E86" s="38"/>
      <c r="F86" s="38"/>
      <c r="G86" s="38"/>
      <c r="H86" s="38"/>
      <c r="I86" s="38"/>
      <c r="J86" s="13"/>
      <c r="K86" s="13"/>
    </row>
    <row r="87" spans="1:14" ht="62.25" customHeight="1">
      <c r="A87" s="38" t="s">
        <v>1</v>
      </c>
      <c r="B87" s="38"/>
      <c r="C87" s="38"/>
      <c r="D87" s="38"/>
      <c r="E87" s="38"/>
      <c r="F87" s="38"/>
      <c r="G87" s="38"/>
      <c r="H87" s="38"/>
      <c r="I87" s="38"/>
      <c r="J87" s="13"/>
      <c r="K87" s="13"/>
      <c r="L87" s="2"/>
      <c r="M87" s="2"/>
      <c r="N87" s="2"/>
    </row>
    <row r="88" spans="1:14" ht="14.25">
      <c r="A88" s="15"/>
      <c r="B88" s="15"/>
      <c r="C88" s="15"/>
      <c r="D88" s="15"/>
      <c r="E88" s="17"/>
      <c r="F88" s="15"/>
      <c r="G88" s="15"/>
      <c r="H88" s="15"/>
      <c r="I88" s="15"/>
      <c r="J88" s="14"/>
      <c r="K88" s="14"/>
      <c r="L88" s="2"/>
      <c r="M88" s="2"/>
      <c r="N88" s="2"/>
    </row>
  </sheetData>
  <sheetProtection/>
  <mergeCells count="11">
    <mergeCell ref="F4:F5"/>
    <mergeCell ref="G4:G5"/>
    <mergeCell ref="C4:C5"/>
    <mergeCell ref="A1:I1"/>
    <mergeCell ref="A4:A5"/>
    <mergeCell ref="A3:E3"/>
    <mergeCell ref="A87:I87"/>
    <mergeCell ref="A86:I86"/>
    <mergeCell ref="B4:B5"/>
    <mergeCell ref="H4:H5"/>
    <mergeCell ref="D4:E4"/>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M65"/>
  <sheetViews>
    <sheetView zoomScalePageLayoutView="0" workbookViewId="0" topLeftCell="A1">
      <selection activeCell="A1" sqref="A1:I1"/>
    </sheetView>
  </sheetViews>
  <sheetFormatPr defaultColWidth="9.140625" defaultRowHeight="15"/>
  <cols>
    <col min="1" max="1" width="9.140625" style="6" customWidth="1"/>
    <col min="2" max="2" width="13.140625" style="0" customWidth="1"/>
    <col min="3" max="3" width="13.28125" style="0" customWidth="1"/>
    <col min="4" max="4" width="14.00390625" style="0" customWidth="1"/>
    <col min="5" max="5" width="17.28125" style="0" customWidth="1"/>
    <col min="6" max="6" width="13.00390625" style="0" customWidth="1"/>
    <col min="7" max="7" width="15.7109375" style="0" customWidth="1"/>
    <col min="8" max="8" width="18.7109375" style="0" customWidth="1"/>
  </cols>
  <sheetData>
    <row r="1" spans="1:10" ht="30.75" customHeight="1">
      <c r="A1" s="38" t="s">
        <v>15</v>
      </c>
      <c r="B1" s="38"/>
      <c r="C1" s="38"/>
      <c r="D1" s="38"/>
      <c r="E1" s="38"/>
      <c r="F1" s="38"/>
      <c r="G1" s="38"/>
      <c r="H1" s="38"/>
      <c r="I1" s="38"/>
      <c r="J1" s="13"/>
    </row>
    <row r="2" spans="1:13" ht="14.25">
      <c r="A2" s="7"/>
      <c r="B2" s="7"/>
      <c r="C2" s="7"/>
      <c r="D2" s="7"/>
      <c r="E2" s="7"/>
      <c r="F2" s="7"/>
      <c r="G2" s="7"/>
      <c r="H2" s="4"/>
      <c r="I2" s="5"/>
      <c r="J2" s="5"/>
      <c r="K2" s="5"/>
      <c r="L2" s="5"/>
      <c r="M2" s="5"/>
    </row>
    <row r="3" spans="1:8" ht="14.25">
      <c r="A3" s="37" t="s">
        <v>11</v>
      </c>
      <c r="B3" s="37"/>
      <c r="C3" s="37"/>
      <c r="D3" s="37"/>
      <c r="E3" s="37"/>
      <c r="F3" s="33"/>
      <c r="G3" s="33"/>
      <c r="H3" s="33"/>
    </row>
    <row r="4" spans="1:8" ht="15.75">
      <c r="A4" s="37" t="s">
        <v>2</v>
      </c>
      <c r="B4" s="37" t="s">
        <v>3</v>
      </c>
      <c r="C4" s="37" t="s">
        <v>7</v>
      </c>
      <c r="D4" s="41" t="s">
        <v>5</v>
      </c>
      <c r="E4" s="41"/>
      <c r="F4" s="40"/>
      <c r="G4" s="36"/>
      <c r="H4" s="36"/>
    </row>
    <row r="5" spans="1:8" ht="30.75" customHeight="1">
      <c r="A5" s="37"/>
      <c r="B5" s="37"/>
      <c r="C5" s="37"/>
      <c r="D5" s="32" t="s">
        <v>10</v>
      </c>
      <c r="E5" s="32" t="s">
        <v>6</v>
      </c>
      <c r="F5" s="40"/>
      <c r="G5" s="36"/>
      <c r="H5" s="36"/>
    </row>
    <row r="6" spans="1:8" ht="14.25">
      <c r="A6" s="8">
        <v>1957</v>
      </c>
      <c r="B6" s="12">
        <v>709</v>
      </c>
      <c r="C6" s="12">
        <v>59</v>
      </c>
      <c r="D6" s="12">
        <v>649</v>
      </c>
      <c r="E6" s="12">
        <v>649</v>
      </c>
      <c r="F6" s="34"/>
      <c r="G6" s="34"/>
      <c r="H6" s="35"/>
    </row>
    <row r="7" spans="1:8" ht="14.25">
      <c r="A7" s="8">
        <v>1958</v>
      </c>
      <c r="B7" s="10">
        <v>991</v>
      </c>
      <c r="C7" s="10">
        <v>261</v>
      </c>
      <c r="D7" s="10">
        <v>729</v>
      </c>
      <c r="E7" s="11">
        <v>1379</v>
      </c>
      <c r="F7" s="34"/>
      <c r="G7" s="34"/>
      <c r="H7" s="35"/>
    </row>
    <row r="8" spans="1:8" ht="14.25">
      <c r="A8" s="8">
        <v>1959</v>
      </c>
      <c r="B8" s="10">
        <v>931</v>
      </c>
      <c r="C8" s="10">
        <v>485</v>
      </c>
      <c r="D8" s="10">
        <v>447</v>
      </c>
      <c r="E8" s="11">
        <v>1825</v>
      </c>
      <c r="F8" s="34"/>
      <c r="G8" s="34"/>
      <c r="H8" s="35"/>
    </row>
    <row r="9" spans="1:8" ht="14.25">
      <c r="A9" s="8">
        <v>1960</v>
      </c>
      <c r="B9" s="11">
        <v>1063</v>
      </c>
      <c r="C9" s="10">
        <v>600</v>
      </c>
      <c r="D9" s="10">
        <v>464</v>
      </c>
      <c r="E9" s="11">
        <v>2289</v>
      </c>
      <c r="F9" s="34"/>
      <c r="G9" s="34"/>
      <c r="H9" s="35"/>
    </row>
    <row r="10" spans="1:8" ht="14.25">
      <c r="A10" s="8">
        <v>1961</v>
      </c>
      <c r="B10" s="11">
        <v>1104</v>
      </c>
      <c r="C10" s="10">
        <v>956</v>
      </c>
      <c r="D10" s="10">
        <v>148</v>
      </c>
      <c r="E10" s="11">
        <v>2437</v>
      </c>
      <c r="F10" s="34"/>
      <c r="G10" s="34"/>
      <c r="H10" s="35"/>
    </row>
    <row r="11" spans="1:8" ht="14.25">
      <c r="A11" s="8">
        <v>1962</v>
      </c>
      <c r="B11" s="11">
        <v>1114</v>
      </c>
      <c r="C11" s="11">
        <v>1183</v>
      </c>
      <c r="D11" s="10">
        <v>-69</v>
      </c>
      <c r="E11" s="11">
        <v>2368</v>
      </c>
      <c r="F11" s="34"/>
      <c r="G11" s="34"/>
      <c r="H11" s="35"/>
    </row>
    <row r="12" spans="1:8" ht="14.25">
      <c r="A12" s="8">
        <v>1963</v>
      </c>
      <c r="B12" s="11">
        <v>1165</v>
      </c>
      <c r="C12" s="11">
        <v>1297</v>
      </c>
      <c r="D12" s="10">
        <v>-133</v>
      </c>
      <c r="E12" s="11">
        <v>2235</v>
      </c>
      <c r="F12" s="34"/>
      <c r="G12" s="34"/>
      <c r="H12" s="35"/>
    </row>
    <row r="13" spans="1:8" ht="14.25">
      <c r="A13" s="8">
        <v>1964</v>
      </c>
      <c r="B13" s="11">
        <v>1218</v>
      </c>
      <c r="C13" s="11">
        <v>1407</v>
      </c>
      <c r="D13" s="10">
        <v>-188</v>
      </c>
      <c r="E13" s="11">
        <v>2047</v>
      </c>
      <c r="F13" s="34"/>
      <c r="G13" s="34"/>
      <c r="H13" s="35"/>
    </row>
    <row r="14" spans="1:8" ht="14.25">
      <c r="A14" s="8">
        <v>1965</v>
      </c>
      <c r="B14" s="11">
        <v>1247</v>
      </c>
      <c r="C14" s="11">
        <v>1687</v>
      </c>
      <c r="D14" s="10">
        <v>-440</v>
      </c>
      <c r="E14" s="11">
        <v>1606</v>
      </c>
      <c r="F14" s="34"/>
      <c r="G14" s="34"/>
      <c r="H14" s="35"/>
    </row>
    <row r="15" spans="1:8" ht="14.25">
      <c r="A15" s="8">
        <v>1966</v>
      </c>
      <c r="B15" s="11">
        <v>2079</v>
      </c>
      <c r="C15" s="11">
        <v>1947</v>
      </c>
      <c r="D15" s="10">
        <v>133</v>
      </c>
      <c r="E15" s="11">
        <v>1739</v>
      </c>
      <c r="F15" s="34"/>
      <c r="G15" s="34"/>
      <c r="H15" s="35"/>
    </row>
    <row r="16" spans="1:8" ht="14.25">
      <c r="A16" s="8">
        <v>1967</v>
      </c>
      <c r="B16" s="11">
        <v>2379</v>
      </c>
      <c r="C16" s="11">
        <v>2089</v>
      </c>
      <c r="D16" s="10">
        <v>290</v>
      </c>
      <c r="E16" s="11">
        <v>2029</v>
      </c>
      <c r="F16" s="34"/>
      <c r="G16" s="34"/>
      <c r="H16" s="35"/>
    </row>
    <row r="17" spans="1:8" ht="14.25">
      <c r="A17" s="8">
        <v>1968</v>
      </c>
      <c r="B17" s="11">
        <v>3454</v>
      </c>
      <c r="C17" s="11">
        <v>2458</v>
      </c>
      <c r="D17" s="10">
        <v>996</v>
      </c>
      <c r="E17" s="11">
        <v>3025</v>
      </c>
      <c r="F17" s="34"/>
      <c r="G17" s="34"/>
      <c r="H17" s="35"/>
    </row>
    <row r="18" spans="1:8" ht="14.25">
      <c r="A18" s="8">
        <v>1969</v>
      </c>
      <c r="B18" s="11">
        <v>3792</v>
      </c>
      <c r="C18" s="11">
        <v>2716</v>
      </c>
      <c r="D18" s="11">
        <v>1075</v>
      </c>
      <c r="E18" s="11">
        <v>4100</v>
      </c>
      <c r="F18" s="34"/>
      <c r="G18" s="34"/>
      <c r="H18" s="35"/>
    </row>
    <row r="19" spans="1:8" ht="14.25">
      <c r="A19" s="8">
        <v>1970</v>
      </c>
      <c r="B19" s="11">
        <v>4774</v>
      </c>
      <c r="C19" s="11">
        <v>3259</v>
      </c>
      <c r="D19" s="11">
        <v>1514</v>
      </c>
      <c r="E19" s="11">
        <v>5614</v>
      </c>
      <c r="F19" s="34"/>
      <c r="G19" s="34"/>
      <c r="H19" s="35"/>
    </row>
    <row r="20" spans="1:8" ht="14.25">
      <c r="A20" s="8">
        <v>1971</v>
      </c>
      <c r="B20" s="11">
        <v>5031</v>
      </c>
      <c r="C20" s="11">
        <v>4000</v>
      </c>
      <c r="D20" s="11">
        <v>1031</v>
      </c>
      <c r="E20" s="11">
        <v>6645</v>
      </c>
      <c r="F20" s="34"/>
      <c r="G20" s="34"/>
      <c r="H20" s="35"/>
    </row>
    <row r="21" spans="1:8" ht="14.25">
      <c r="A21" s="8">
        <v>1972</v>
      </c>
      <c r="B21" s="11">
        <v>5572</v>
      </c>
      <c r="C21" s="11">
        <v>4759</v>
      </c>
      <c r="D21" s="10">
        <v>813</v>
      </c>
      <c r="E21" s="11">
        <v>7457</v>
      </c>
      <c r="F21" s="34"/>
      <c r="G21" s="34"/>
      <c r="H21" s="35"/>
    </row>
    <row r="22" spans="1:8" ht="14.25">
      <c r="A22" s="8">
        <v>1973</v>
      </c>
      <c r="B22" s="11">
        <v>6443</v>
      </c>
      <c r="C22" s="11">
        <v>5973</v>
      </c>
      <c r="D22" s="10">
        <v>470</v>
      </c>
      <c r="E22" s="11">
        <v>7927</v>
      </c>
      <c r="F22" s="34"/>
      <c r="G22" s="34"/>
      <c r="H22" s="35"/>
    </row>
    <row r="23" spans="1:8" ht="14.25">
      <c r="A23" s="8">
        <v>1974</v>
      </c>
      <c r="B23" s="11">
        <v>7378</v>
      </c>
      <c r="C23" s="11">
        <v>7196</v>
      </c>
      <c r="D23" s="10">
        <v>182</v>
      </c>
      <c r="E23" s="11">
        <v>8109</v>
      </c>
      <c r="F23" s="34"/>
      <c r="G23" s="34"/>
      <c r="H23" s="35"/>
    </row>
    <row r="24" spans="1:8" ht="14.25">
      <c r="A24" s="8">
        <v>1975</v>
      </c>
      <c r="B24" s="11">
        <v>8035</v>
      </c>
      <c r="C24" s="11">
        <v>8790</v>
      </c>
      <c r="D24" s="10">
        <v>-754</v>
      </c>
      <c r="E24" s="11">
        <v>7354</v>
      </c>
      <c r="F24" s="34"/>
      <c r="G24" s="34"/>
      <c r="H24" s="35"/>
    </row>
    <row r="25" spans="1:8" ht="14.25">
      <c r="A25" s="8">
        <v>1976</v>
      </c>
      <c r="B25" s="11">
        <v>8757</v>
      </c>
      <c r="C25" s="11">
        <v>10366</v>
      </c>
      <c r="D25" s="11">
        <v>-1609</v>
      </c>
      <c r="E25" s="11">
        <v>5745</v>
      </c>
      <c r="F25" s="34"/>
      <c r="G25" s="34"/>
      <c r="H25" s="35"/>
    </row>
    <row r="26" spans="1:8" ht="14.25">
      <c r="A26" s="8">
        <v>1977</v>
      </c>
      <c r="B26" s="11">
        <v>9570</v>
      </c>
      <c r="C26" s="11">
        <v>11945</v>
      </c>
      <c r="D26" s="11">
        <v>-2375</v>
      </c>
      <c r="E26" s="11">
        <v>3370</v>
      </c>
      <c r="F26" s="34"/>
      <c r="G26" s="34"/>
      <c r="H26" s="35"/>
    </row>
    <row r="27" spans="1:8" ht="14.25">
      <c r="A27" s="8">
        <v>1978</v>
      </c>
      <c r="B27" s="11">
        <v>13810</v>
      </c>
      <c r="C27" s="11">
        <v>12954</v>
      </c>
      <c r="D27" s="10">
        <v>856</v>
      </c>
      <c r="E27" s="11">
        <v>4226</v>
      </c>
      <c r="F27" s="34"/>
      <c r="G27" s="34"/>
      <c r="H27" s="35"/>
    </row>
    <row r="28" spans="1:8" ht="14.25">
      <c r="A28" s="8">
        <v>1979</v>
      </c>
      <c r="B28" s="11">
        <v>15590</v>
      </c>
      <c r="C28" s="11">
        <v>14186</v>
      </c>
      <c r="D28" s="11">
        <v>1404</v>
      </c>
      <c r="E28" s="11">
        <v>5630</v>
      </c>
      <c r="F28" s="34"/>
      <c r="G28" s="34"/>
      <c r="H28" s="35"/>
    </row>
    <row r="29" spans="1:8" ht="14.25">
      <c r="A29" s="8">
        <v>1980</v>
      </c>
      <c r="B29" s="11">
        <v>13871</v>
      </c>
      <c r="C29" s="11">
        <v>15872</v>
      </c>
      <c r="D29" s="11">
        <v>-2001</v>
      </c>
      <c r="E29" s="11">
        <v>3629</v>
      </c>
      <c r="F29" s="34"/>
      <c r="G29" s="34"/>
      <c r="H29" s="35"/>
    </row>
    <row r="30" spans="1:8" ht="14.25">
      <c r="A30" s="8">
        <v>1981</v>
      </c>
      <c r="B30" s="11">
        <v>17078</v>
      </c>
      <c r="C30" s="11">
        <v>17658</v>
      </c>
      <c r="D30" s="10">
        <v>-580</v>
      </c>
      <c r="E30" s="11">
        <v>3049</v>
      </c>
      <c r="F30" s="34"/>
      <c r="G30" s="34"/>
      <c r="H30" s="35"/>
    </row>
    <row r="31" spans="1:8" ht="14.25">
      <c r="A31" s="8">
        <v>1982</v>
      </c>
      <c r="B31" s="11">
        <v>22715</v>
      </c>
      <c r="C31" s="11">
        <v>17992</v>
      </c>
      <c r="D31" s="10">
        <v>-358</v>
      </c>
      <c r="E31" s="11">
        <v>2691</v>
      </c>
      <c r="F31" s="34"/>
      <c r="G31" s="34"/>
      <c r="H31" s="35"/>
    </row>
    <row r="32" spans="1:8" ht="14.25">
      <c r="A32" s="8">
        <v>1983</v>
      </c>
      <c r="B32" s="11">
        <v>20682</v>
      </c>
      <c r="C32" s="11">
        <v>18177</v>
      </c>
      <c r="D32" s="11">
        <v>2505</v>
      </c>
      <c r="E32" s="11">
        <v>5195</v>
      </c>
      <c r="F32" s="34"/>
      <c r="G32" s="34"/>
      <c r="H32" s="35"/>
    </row>
    <row r="33" spans="1:8" ht="14.25">
      <c r="A33" s="8">
        <v>1984</v>
      </c>
      <c r="B33" s="11">
        <v>17309</v>
      </c>
      <c r="C33" s="11">
        <v>18546</v>
      </c>
      <c r="D33" s="11">
        <v>-1237</v>
      </c>
      <c r="E33" s="11">
        <v>3959</v>
      </c>
      <c r="F33" s="34"/>
      <c r="G33" s="34"/>
      <c r="H33" s="35"/>
    </row>
    <row r="34" spans="1:8" ht="14.25">
      <c r="A34" s="8">
        <v>1985</v>
      </c>
      <c r="B34" s="11">
        <v>19301</v>
      </c>
      <c r="C34" s="11">
        <v>19478</v>
      </c>
      <c r="D34" s="11">
        <v>2363</v>
      </c>
      <c r="E34" s="11">
        <v>6321</v>
      </c>
      <c r="F34" s="34"/>
      <c r="G34" s="34"/>
      <c r="H34" s="35"/>
    </row>
    <row r="35" spans="1:8" ht="14.25">
      <c r="A35" s="8">
        <v>1986</v>
      </c>
      <c r="B35" s="11">
        <v>19439</v>
      </c>
      <c r="C35" s="11">
        <v>20522</v>
      </c>
      <c r="D35" s="11">
        <v>1459</v>
      </c>
      <c r="E35" s="11">
        <v>7780</v>
      </c>
      <c r="F35" s="34"/>
      <c r="G35" s="34"/>
      <c r="H35" s="35"/>
    </row>
    <row r="36" spans="1:8" ht="14.25">
      <c r="A36" s="8">
        <v>1987</v>
      </c>
      <c r="B36" s="11">
        <v>20303</v>
      </c>
      <c r="C36" s="11">
        <v>21425</v>
      </c>
      <c r="D36" s="11">
        <v>-1122</v>
      </c>
      <c r="E36" s="11">
        <v>6658</v>
      </c>
      <c r="F36" s="34"/>
      <c r="G36" s="34"/>
      <c r="H36" s="35"/>
    </row>
    <row r="37" spans="1:8" ht="14.25">
      <c r="A37" s="8">
        <v>1988</v>
      </c>
      <c r="B37" s="11">
        <v>22699</v>
      </c>
      <c r="C37" s="11">
        <v>22494</v>
      </c>
      <c r="D37" s="10">
        <v>206</v>
      </c>
      <c r="E37" s="11">
        <v>6864</v>
      </c>
      <c r="F37" s="34"/>
      <c r="G37" s="34"/>
      <c r="H37" s="35"/>
    </row>
    <row r="38" spans="1:8" ht="14.25">
      <c r="A38" s="8">
        <v>1989</v>
      </c>
      <c r="B38" s="11">
        <v>24795</v>
      </c>
      <c r="C38" s="11">
        <v>23753</v>
      </c>
      <c r="D38" s="11">
        <v>1041</v>
      </c>
      <c r="E38" s="11">
        <v>7905</v>
      </c>
      <c r="F38" s="34"/>
      <c r="G38" s="34"/>
      <c r="H38" s="35"/>
    </row>
    <row r="39" spans="1:8" ht="14.25">
      <c r="A39" s="8">
        <v>1990</v>
      </c>
      <c r="B39" s="11">
        <v>28791</v>
      </c>
      <c r="C39" s="11">
        <v>25616</v>
      </c>
      <c r="D39" s="11">
        <v>3174</v>
      </c>
      <c r="E39" s="11">
        <v>11079</v>
      </c>
      <c r="F39" s="34"/>
      <c r="G39" s="34"/>
      <c r="H39" s="35"/>
    </row>
    <row r="40" spans="1:8" ht="14.25">
      <c r="A40" s="8">
        <v>1991</v>
      </c>
      <c r="B40" s="11">
        <v>30390</v>
      </c>
      <c r="C40" s="11">
        <v>28571</v>
      </c>
      <c r="D40" s="11">
        <v>1819</v>
      </c>
      <c r="E40" s="11">
        <v>12898</v>
      </c>
      <c r="F40" s="34"/>
      <c r="G40" s="34"/>
      <c r="H40" s="35"/>
    </row>
    <row r="41" spans="1:8" ht="14.25">
      <c r="A41" s="8">
        <v>1992</v>
      </c>
      <c r="B41" s="11">
        <v>31430</v>
      </c>
      <c r="C41" s="11">
        <v>32004</v>
      </c>
      <c r="D41" s="10">
        <v>-574</v>
      </c>
      <c r="E41" s="11">
        <v>12324</v>
      </c>
      <c r="F41" s="34"/>
      <c r="G41" s="34"/>
      <c r="H41" s="35"/>
    </row>
    <row r="42" spans="1:8" ht="14.25">
      <c r="A42" s="8">
        <v>1993</v>
      </c>
      <c r="B42" s="11">
        <v>32301</v>
      </c>
      <c r="C42" s="11">
        <v>35662</v>
      </c>
      <c r="D42" s="11">
        <v>-3361</v>
      </c>
      <c r="E42" s="11">
        <v>8963</v>
      </c>
      <c r="F42" s="34"/>
      <c r="G42" s="34"/>
      <c r="H42" s="35"/>
    </row>
    <row r="43" spans="1:8" ht="14.25">
      <c r="A43" s="8">
        <v>1994</v>
      </c>
      <c r="B43" s="11">
        <v>52841</v>
      </c>
      <c r="C43" s="11">
        <v>38879</v>
      </c>
      <c r="D43" s="11">
        <v>13962</v>
      </c>
      <c r="E43" s="11">
        <v>22925</v>
      </c>
      <c r="F43" s="34"/>
      <c r="G43" s="34"/>
      <c r="H43" s="35"/>
    </row>
    <row r="44" spans="1:8" ht="14.25">
      <c r="A44" s="8">
        <v>1995</v>
      </c>
      <c r="B44" s="11">
        <v>56696</v>
      </c>
      <c r="C44" s="11">
        <v>42055</v>
      </c>
      <c r="D44" s="11">
        <v>14641</v>
      </c>
      <c r="E44" s="11">
        <v>37566</v>
      </c>
      <c r="F44" s="34"/>
      <c r="G44" s="34"/>
      <c r="H44" s="35"/>
    </row>
    <row r="45" spans="1:8" ht="14.25">
      <c r="A45" s="8">
        <v>1996</v>
      </c>
      <c r="B45" s="11">
        <v>60710</v>
      </c>
      <c r="C45" s="11">
        <v>45351</v>
      </c>
      <c r="D45" s="11">
        <v>15359</v>
      </c>
      <c r="E45" s="11">
        <v>52924</v>
      </c>
      <c r="F45" s="34"/>
      <c r="G45" s="34"/>
      <c r="H45" s="35"/>
    </row>
    <row r="46" spans="1:8" ht="14.25">
      <c r="A46" s="8">
        <v>1997</v>
      </c>
      <c r="B46" s="11">
        <v>60499</v>
      </c>
      <c r="C46" s="11">
        <v>47034</v>
      </c>
      <c r="D46" s="11">
        <v>13465</v>
      </c>
      <c r="E46" s="11">
        <v>66389</v>
      </c>
      <c r="F46" s="34"/>
      <c r="G46" s="34"/>
      <c r="H46" s="35"/>
    </row>
    <row r="47" spans="1:8" ht="14.25">
      <c r="A47" s="8">
        <v>1998</v>
      </c>
      <c r="B47" s="11">
        <v>64357</v>
      </c>
      <c r="C47" s="11">
        <v>49931</v>
      </c>
      <c r="D47" s="11">
        <v>14425</v>
      </c>
      <c r="E47" s="11">
        <v>80815</v>
      </c>
      <c r="F47" s="34"/>
      <c r="G47" s="34"/>
      <c r="H47" s="35"/>
    </row>
    <row r="48" spans="1:8" ht="14.25">
      <c r="A48" s="8">
        <v>1999</v>
      </c>
      <c r="B48" s="11">
        <v>69541</v>
      </c>
      <c r="C48" s="11">
        <v>53035</v>
      </c>
      <c r="D48" s="11">
        <v>16507</v>
      </c>
      <c r="E48" s="11">
        <v>97321</v>
      </c>
      <c r="F48" s="34"/>
      <c r="G48" s="34"/>
      <c r="H48" s="35"/>
    </row>
    <row r="49" spans="1:8" ht="14.25">
      <c r="A49" s="8">
        <v>2000</v>
      </c>
      <c r="B49" s="11">
        <v>77920</v>
      </c>
      <c r="C49" s="11">
        <v>56782</v>
      </c>
      <c r="D49" s="11">
        <v>21138</v>
      </c>
      <c r="E49" s="11">
        <v>118459</v>
      </c>
      <c r="F49" s="34"/>
      <c r="G49" s="34"/>
      <c r="H49" s="35"/>
    </row>
    <row r="50" spans="1:8" ht="14.25">
      <c r="A50" s="8">
        <v>2001</v>
      </c>
      <c r="B50" s="11">
        <v>83903</v>
      </c>
      <c r="C50" s="11">
        <v>61369</v>
      </c>
      <c r="D50" s="11">
        <v>22534</v>
      </c>
      <c r="E50" s="11">
        <v>140993</v>
      </c>
      <c r="F50" s="34"/>
      <c r="G50" s="34"/>
      <c r="H50" s="35"/>
    </row>
    <row r="51" spans="1:8" ht="14.25">
      <c r="A51" s="8">
        <v>2002</v>
      </c>
      <c r="B51" s="11">
        <v>87379</v>
      </c>
      <c r="C51" s="11">
        <v>67905</v>
      </c>
      <c r="D51" s="11">
        <v>19475</v>
      </c>
      <c r="E51" s="11">
        <v>160468</v>
      </c>
      <c r="F51" s="34"/>
      <c r="G51" s="34"/>
      <c r="H51" s="35"/>
    </row>
    <row r="52" spans="1:8" ht="14.25">
      <c r="A52" s="8">
        <v>2003</v>
      </c>
      <c r="B52" s="11">
        <v>88074</v>
      </c>
      <c r="C52" s="11">
        <v>73108</v>
      </c>
      <c r="D52" s="11">
        <v>14966</v>
      </c>
      <c r="E52" s="11">
        <v>175434</v>
      </c>
      <c r="F52" s="34"/>
      <c r="G52" s="34"/>
      <c r="H52" s="35"/>
    </row>
    <row r="53" spans="1:8" ht="14.25">
      <c r="A53" s="8">
        <v>2004</v>
      </c>
      <c r="B53" s="11">
        <v>91380</v>
      </c>
      <c r="C53" s="11">
        <v>80597</v>
      </c>
      <c r="D53" s="11">
        <v>10783</v>
      </c>
      <c r="E53" s="11">
        <v>186217</v>
      </c>
      <c r="F53" s="34"/>
      <c r="G53" s="34"/>
      <c r="H53" s="35"/>
    </row>
    <row r="54" spans="1:8" ht="14.25">
      <c r="A54" s="8">
        <v>2005</v>
      </c>
      <c r="B54" s="11">
        <v>97423</v>
      </c>
      <c r="C54" s="11">
        <v>88018</v>
      </c>
      <c r="D54" s="11">
        <v>9405</v>
      </c>
      <c r="E54" s="11">
        <v>195623</v>
      </c>
      <c r="F54" s="34"/>
      <c r="G54" s="34"/>
      <c r="H54" s="35"/>
    </row>
    <row r="55" spans="1:8" ht="14.25">
      <c r="A55" s="8">
        <v>2006</v>
      </c>
      <c r="B55" s="11">
        <v>102641</v>
      </c>
      <c r="C55" s="11">
        <v>94456</v>
      </c>
      <c r="D55" s="11">
        <v>8185</v>
      </c>
      <c r="E55" s="11">
        <v>203808</v>
      </c>
      <c r="F55" s="34"/>
      <c r="G55" s="34"/>
      <c r="H55" s="35"/>
    </row>
    <row r="56" spans="1:8" ht="14.25">
      <c r="A56" s="8">
        <v>2007</v>
      </c>
      <c r="B56" s="11">
        <v>109854</v>
      </c>
      <c r="C56" s="11">
        <v>98778</v>
      </c>
      <c r="D56" s="11">
        <v>11076</v>
      </c>
      <c r="E56" s="11">
        <v>214884</v>
      </c>
      <c r="F56" s="34"/>
      <c r="G56" s="34"/>
      <c r="H56" s="35"/>
    </row>
    <row r="57" spans="1:8" ht="14.25">
      <c r="A57" s="8">
        <v>2008</v>
      </c>
      <c r="B57" s="11">
        <v>109840</v>
      </c>
      <c r="C57" s="11">
        <v>108951</v>
      </c>
      <c r="D57" s="10">
        <v>889</v>
      </c>
      <c r="E57" s="11">
        <v>215773</v>
      </c>
      <c r="F57" s="34"/>
      <c r="G57" s="34"/>
      <c r="H57" s="35"/>
    </row>
    <row r="58" spans="1:8" ht="14.25">
      <c r="A58" s="8">
        <v>2009</v>
      </c>
      <c r="B58" s="11">
        <v>109283</v>
      </c>
      <c r="C58" s="11">
        <v>121506</v>
      </c>
      <c r="D58" s="11">
        <v>-12223</v>
      </c>
      <c r="E58" s="11">
        <v>203550</v>
      </c>
      <c r="F58" s="34"/>
      <c r="G58" s="34"/>
      <c r="H58" s="35"/>
    </row>
    <row r="59" spans="1:8" ht="14.25">
      <c r="A59" s="8">
        <v>2010</v>
      </c>
      <c r="B59" s="11">
        <v>104017</v>
      </c>
      <c r="C59" s="11">
        <v>127660</v>
      </c>
      <c r="D59" s="11">
        <v>-23643</v>
      </c>
      <c r="E59" s="11">
        <v>179907</v>
      </c>
      <c r="F59" s="34"/>
      <c r="G59" s="34"/>
      <c r="H59" s="35"/>
    </row>
    <row r="60" spans="1:8" ht="14.25">
      <c r="A60" s="8">
        <v>2011</v>
      </c>
      <c r="B60" s="11">
        <v>106276</v>
      </c>
      <c r="C60" s="11">
        <v>132332</v>
      </c>
      <c r="D60" s="11">
        <v>-26056</v>
      </c>
      <c r="E60" s="11">
        <v>153850</v>
      </c>
      <c r="F60" s="34"/>
      <c r="G60" s="34"/>
      <c r="H60" s="35"/>
    </row>
    <row r="61" spans="1:8" ht="14.25">
      <c r="A61" s="8">
        <v>2012</v>
      </c>
      <c r="B61" s="11">
        <v>109115</v>
      </c>
      <c r="C61" s="11">
        <v>140299</v>
      </c>
      <c r="D61" s="11">
        <v>-31184</v>
      </c>
      <c r="E61" s="11">
        <v>122666</v>
      </c>
      <c r="F61" s="34"/>
      <c r="G61" s="34"/>
      <c r="H61" s="35"/>
    </row>
    <row r="62" spans="1:8" ht="14.25">
      <c r="A62" s="8">
        <v>2013</v>
      </c>
      <c r="B62" s="11">
        <v>111228</v>
      </c>
      <c r="C62" s="11">
        <v>143450</v>
      </c>
      <c r="D62" s="11">
        <v>-32221</v>
      </c>
      <c r="E62" s="11">
        <v>90445</v>
      </c>
      <c r="F62" s="34"/>
      <c r="G62" s="34"/>
      <c r="H62" s="35"/>
    </row>
    <row r="63" spans="1:8" ht="14.25">
      <c r="A63" s="8">
        <v>2014</v>
      </c>
      <c r="B63" s="11">
        <v>114858</v>
      </c>
      <c r="C63" s="11">
        <v>145060</v>
      </c>
      <c r="D63" s="11">
        <v>-30201</v>
      </c>
      <c r="E63" s="11">
        <v>60244</v>
      </c>
      <c r="F63" s="34"/>
      <c r="G63" s="34"/>
      <c r="H63" s="35"/>
    </row>
    <row r="64" spans="1:8" ht="14.25">
      <c r="A64" s="8">
        <v>2015</v>
      </c>
      <c r="B64" s="11">
        <v>118595</v>
      </c>
      <c r="C64" s="11">
        <v>146581</v>
      </c>
      <c r="D64" s="11">
        <v>-27985</v>
      </c>
      <c r="E64" s="11">
        <v>32259</v>
      </c>
      <c r="F64" s="34"/>
      <c r="G64" s="34"/>
      <c r="H64" s="35"/>
    </row>
    <row r="65" spans="1:8" ht="14.25">
      <c r="A65" s="8">
        <v>2016</v>
      </c>
      <c r="B65" s="11">
        <v>159996</v>
      </c>
      <c r="C65" s="11">
        <v>145917</v>
      </c>
      <c r="D65" s="11">
        <v>14079</v>
      </c>
      <c r="E65" s="11">
        <v>46338</v>
      </c>
      <c r="F65" s="34"/>
      <c r="G65" s="34"/>
      <c r="H65" s="35"/>
    </row>
  </sheetData>
  <sheetProtection/>
  <mergeCells count="9">
    <mergeCell ref="A1:I1"/>
    <mergeCell ref="H4:H5"/>
    <mergeCell ref="F4:F5"/>
    <mergeCell ref="A3:E3"/>
    <mergeCell ref="G4:G5"/>
    <mergeCell ref="A4:A5"/>
    <mergeCell ref="D4:E4"/>
    <mergeCell ref="B4:B5"/>
    <mergeCell ref="C4:C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95"/>
  <sheetViews>
    <sheetView tabSelected="1" zoomScalePageLayoutView="0" workbookViewId="0" topLeftCell="A1">
      <selection activeCell="A1" sqref="A1:B1"/>
    </sheetView>
  </sheetViews>
  <sheetFormatPr defaultColWidth="9.140625" defaultRowHeight="15"/>
  <cols>
    <col min="1" max="1" width="9.7109375" style="6" customWidth="1"/>
    <col min="2" max="10" width="12.28125" style="11" customWidth="1"/>
    <col min="11" max="12" width="15.7109375" style="10" customWidth="1"/>
    <col min="13" max="13" width="30.28125" style="20" customWidth="1"/>
    <col min="14" max="14" width="32.421875" style="6" customWidth="1"/>
  </cols>
  <sheetData>
    <row r="1" spans="1:2" ht="14.25">
      <c r="A1" s="42" t="s">
        <v>0</v>
      </c>
      <c r="B1" s="42"/>
    </row>
    <row r="3" spans="1:13" ht="14.25">
      <c r="A3" s="37" t="s">
        <v>30</v>
      </c>
      <c r="B3" s="37"/>
      <c r="C3" s="37"/>
      <c r="D3" s="37"/>
      <c r="E3" s="37"/>
      <c r="F3" s="37"/>
      <c r="G3" s="37"/>
      <c r="H3" s="37"/>
      <c r="I3" s="37"/>
      <c r="J3" s="37"/>
      <c r="K3" s="37"/>
      <c r="L3" s="37"/>
      <c r="M3" s="37"/>
    </row>
    <row r="4" spans="1:13" s="1" customFormat="1" ht="14.25">
      <c r="A4" s="39" t="s">
        <v>13</v>
      </c>
      <c r="B4" s="43" t="s">
        <v>18</v>
      </c>
      <c r="C4" s="43"/>
      <c r="D4" s="43"/>
      <c r="E4" s="43" t="s">
        <v>19</v>
      </c>
      <c r="F4" s="43"/>
      <c r="G4" s="43"/>
      <c r="H4" s="43" t="s">
        <v>29</v>
      </c>
      <c r="I4" s="43"/>
      <c r="J4" s="43"/>
      <c r="K4" s="43"/>
      <c r="L4" s="43"/>
      <c r="M4" s="43"/>
    </row>
    <row r="5" spans="1:13" s="1" customFormat="1" ht="29.25" customHeight="1">
      <c r="A5" s="39"/>
      <c r="B5" s="23" t="s">
        <v>17</v>
      </c>
      <c r="C5" s="23" t="s">
        <v>16</v>
      </c>
      <c r="D5" s="23" t="s">
        <v>21</v>
      </c>
      <c r="E5" s="23" t="s">
        <v>17</v>
      </c>
      <c r="F5" s="23" t="s">
        <v>16</v>
      </c>
      <c r="G5" s="23" t="s">
        <v>21</v>
      </c>
      <c r="H5" s="23" t="s">
        <v>17</v>
      </c>
      <c r="I5" s="23" t="s">
        <v>16</v>
      </c>
      <c r="J5" s="23" t="s">
        <v>21</v>
      </c>
      <c r="K5" s="19" t="s">
        <v>20</v>
      </c>
      <c r="L5" s="19" t="s">
        <v>23</v>
      </c>
      <c r="M5" s="23" t="s">
        <v>22</v>
      </c>
    </row>
    <row r="6" spans="1:13" ht="14.25">
      <c r="A6" s="6">
        <v>1937</v>
      </c>
      <c r="B6" s="11">
        <f>OASI!B6</f>
        <v>767</v>
      </c>
      <c r="C6" s="11">
        <f>OASI!C6</f>
        <v>1</v>
      </c>
      <c r="D6" s="24">
        <f>OASI!E6</f>
        <v>766</v>
      </c>
      <c r="G6" s="24"/>
      <c r="H6" s="21">
        <f aca="true" t="shared" si="0" ref="H6:H37">B6+E6</f>
        <v>767</v>
      </c>
      <c r="I6" s="21">
        <f aca="true" t="shared" si="1" ref="I6:I37">C6+F6</f>
        <v>1</v>
      </c>
      <c r="J6" s="22">
        <f aca="true" t="shared" si="2" ref="J6:J37">D6+G6</f>
        <v>766</v>
      </c>
      <c r="K6" s="21">
        <f>J6</f>
        <v>766</v>
      </c>
      <c r="L6" s="24"/>
      <c r="M6" s="25">
        <f aca="true" t="shared" si="3" ref="M6:M70">H6-I6-K6+L6</f>
        <v>0</v>
      </c>
    </row>
    <row r="7" spans="1:13" ht="14.25">
      <c r="A7" s="6">
        <v>1938</v>
      </c>
      <c r="B7" s="11">
        <f>OASI!B7</f>
        <v>375</v>
      </c>
      <c r="C7" s="11">
        <f>OASI!C7</f>
        <v>10</v>
      </c>
      <c r="D7" s="24">
        <f>OASI!E7</f>
        <v>1132</v>
      </c>
      <c r="G7" s="24"/>
      <c r="H7" s="21">
        <f t="shared" si="0"/>
        <v>375</v>
      </c>
      <c r="I7" s="21">
        <f t="shared" si="1"/>
        <v>10</v>
      </c>
      <c r="J7" s="22">
        <f t="shared" si="2"/>
        <v>1132</v>
      </c>
      <c r="K7" s="21">
        <f>J7-J6</f>
        <v>366</v>
      </c>
      <c r="L7" s="24"/>
      <c r="M7" s="25">
        <f t="shared" si="3"/>
        <v>-1</v>
      </c>
    </row>
    <row r="8" spans="1:13" ht="14.25">
      <c r="A8" s="6">
        <v>1939</v>
      </c>
      <c r="B8" s="11">
        <f>OASI!B8</f>
        <v>607</v>
      </c>
      <c r="C8" s="11">
        <f>OASI!C8</f>
        <v>14</v>
      </c>
      <c r="D8" s="24">
        <f>OASI!E8</f>
        <v>1724</v>
      </c>
      <c r="G8" s="24"/>
      <c r="H8" s="21">
        <f t="shared" si="0"/>
        <v>607</v>
      </c>
      <c r="I8" s="21">
        <f t="shared" si="1"/>
        <v>14</v>
      </c>
      <c r="J8" s="22">
        <f t="shared" si="2"/>
        <v>1724</v>
      </c>
      <c r="K8" s="21">
        <f aca="true" t="shared" si="4" ref="K8:K71">J8-J7</f>
        <v>592</v>
      </c>
      <c r="L8" s="24"/>
      <c r="M8" s="25">
        <f t="shared" si="3"/>
        <v>1</v>
      </c>
    </row>
    <row r="9" spans="1:13" ht="14.25">
      <c r="A9" s="6">
        <v>1940</v>
      </c>
      <c r="B9" s="11">
        <f>OASI!B9</f>
        <v>368</v>
      </c>
      <c r="C9" s="11">
        <f>OASI!C9</f>
        <v>62</v>
      </c>
      <c r="D9" s="24">
        <f>OASI!E9</f>
        <v>2031</v>
      </c>
      <c r="G9" s="24"/>
      <c r="H9" s="21">
        <f t="shared" si="0"/>
        <v>368</v>
      </c>
      <c r="I9" s="21">
        <f t="shared" si="1"/>
        <v>62</v>
      </c>
      <c r="J9" s="22">
        <f t="shared" si="2"/>
        <v>2031</v>
      </c>
      <c r="K9" s="21">
        <f t="shared" si="4"/>
        <v>307</v>
      </c>
      <c r="L9" s="24"/>
      <c r="M9" s="25">
        <f t="shared" si="3"/>
        <v>-1</v>
      </c>
    </row>
    <row r="10" spans="1:13" ht="14.25">
      <c r="A10" s="6">
        <v>1941</v>
      </c>
      <c r="B10" s="11">
        <f>OASI!B10</f>
        <v>845</v>
      </c>
      <c r="C10" s="11">
        <f>OASI!C10</f>
        <v>114</v>
      </c>
      <c r="D10" s="24">
        <f>OASI!E10</f>
        <v>2762</v>
      </c>
      <c r="G10" s="24"/>
      <c r="H10" s="21">
        <f t="shared" si="0"/>
        <v>845</v>
      </c>
      <c r="I10" s="21">
        <f t="shared" si="1"/>
        <v>114</v>
      </c>
      <c r="J10" s="22">
        <f t="shared" si="2"/>
        <v>2762</v>
      </c>
      <c r="K10" s="21">
        <f t="shared" si="4"/>
        <v>731</v>
      </c>
      <c r="L10" s="24"/>
      <c r="M10" s="25">
        <f t="shared" si="3"/>
        <v>0</v>
      </c>
    </row>
    <row r="11" spans="1:13" ht="14.25">
      <c r="A11" s="6">
        <v>1942</v>
      </c>
      <c r="B11" s="11">
        <f>OASI!B11</f>
        <v>1085</v>
      </c>
      <c r="C11" s="11">
        <f>OASI!C11</f>
        <v>159</v>
      </c>
      <c r="D11" s="24">
        <f>OASI!E11</f>
        <v>3688</v>
      </c>
      <c r="G11" s="24"/>
      <c r="H11" s="21">
        <f t="shared" si="0"/>
        <v>1085</v>
      </c>
      <c r="I11" s="21">
        <f t="shared" si="1"/>
        <v>159</v>
      </c>
      <c r="J11" s="22">
        <f t="shared" si="2"/>
        <v>3688</v>
      </c>
      <c r="K11" s="21">
        <f t="shared" si="4"/>
        <v>926</v>
      </c>
      <c r="L11" s="24"/>
      <c r="M11" s="25">
        <f t="shared" si="3"/>
        <v>0</v>
      </c>
    </row>
    <row r="12" spans="1:13" ht="14.25">
      <c r="A12" s="6">
        <v>1943</v>
      </c>
      <c r="B12" s="11">
        <f>OASI!B12</f>
        <v>1328</v>
      </c>
      <c r="C12" s="11">
        <f>OASI!C12</f>
        <v>195</v>
      </c>
      <c r="D12" s="24">
        <f>OASI!E12</f>
        <v>4820</v>
      </c>
      <c r="G12" s="24"/>
      <c r="H12" s="21">
        <f t="shared" si="0"/>
        <v>1328</v>
      </c>
      <c r="I12" s="21">
        <f t="shared" si="1"/>
        <v>195</v>
      </c>
      <c r="J12" s="22">
        <f t="shared" si="2"/>
        <v>4820</v>
      </c>
      <c r="K12" s="21">
        <f t="shared" si="4"/>
        <v>1132</v>
      </c>
      <c r="L12" s="24"/>
      <c r="M12" s="25">
        <f t="shared" si="3"/>
        <v>1</v>
      </c>
    </row>
    <row r="13" spans="1:13" ht="14.25">
      <c r="A13" s="6">
        <v>1944</v>
      </c>
      <c r="B13" s="11">
        <f>OASI!B13</f>
        <v>1422</v>
      </c>
      <c r="C13" s="11">
        <f>OASI!C13</f>
        <v>238</v>
      </c>
      <c r="D13" s="24">
        <f>OASI!E13</f>
        <v>6005</v>
      </c>
      <c r="G13" s="24"/>
      <c r="H13" s="21">
        <f t="shared" si="0"/>
        <v>1422</v>
      </c>
      <c r="I13" s="21">
        <f t="shared" si="1"/>
        <v>238</v>
      </c>
      <c r="J13" s="22">
        <f t="shared" si="2"/>
        <v>6005</v>
      </c>
      <c r="K13" s="21">
        <f t="shared" si="4"/>
        <v>1185</v>
      </c>
      <c r="L13" s="24"/>
      <c r="M13" s="25">
        <f t="shared" si="3"/>
        <v>-1</v>
      </c>
    </row>
    <row r="14" spans="1:13" ht="14.25">
      <c r="A14" s="6">
        <v>1945</v>
      </c>
      <c r="B14" s="11">
        <f>OASI!B14</f>
        <v>1420</v>
      </c>
      <c r="C14" s="11">
        <f>OASI!C14</f>
        <v>304</v>
      </c>
      <c r="D14" s="24">
        <f>OASI!E14</f>
        <v>7121</v>
      </c>
      <c r="G14" s="24"/>
      <c r="H14" s="21">
        <f t="shared" si="0"/>
        <v>1420</v>
      </c>
      <c r="I14" s="21">
        <f t="shared" si="1"/>
        <v>304</v>
      </c>
      <c r="J14" s="22">
        <f t="shared" si="2"/>
        <v>7121</v>
      </c>
      <c r="K14" s="21">
        <f t="shared" si="4"/>
        <v>1116</v>
      </c>
      <c r="L14" s="24"/>
      <c r="M14" s="25">
        <f t="shared" si="3"/>
        <v>0</v>
      </c>
    </row>
    <row r="15" spans="1:13" ht="14.25">
      <c r="A15" s="6">
        <v>1946</v>
      </c>
      <c r="B15" s="11">
        <f>OASI!B15</f>
        <v>1447</v>
      </c>
      <c r="C15" s="11">
        <f>OASI!C15</f>
        <v>418</v>
      </c>
      <c r="D15" s="24">
        <f>OASI!E15</f>
        <v>8150</v>
      </c>
      <c r="G15" s="24"/>
      <c r="H15" s="21">
        <f t="shared" si="0"/>
        <v>1447</v>
      </c>
      <c r="I15" s="21">
        <f t="shared" si="1"/>
        <v>418</v>
      </c>
      <c r="J15" s="22">
        <f t="shared" si="2"/>
        <v>8150</v>
      </c>
      <c r="K15" s="21">
        <f t="shared" si="4"/>
        <v>1029</v>
      </c>
      <c r="L15" s="24"/>
      <c r="M15" s="25">
        <f t="shared" si="3"/>
        <v>0</v>
      </c>
    </row>
    <row r="16" spans="1:13" ht="14.25">
      <c r="A16" s="6">
        <v>1947</v>
      </c>
      <c r="B16" s="11">
        <f>OASI!B16</f>
        <v>1722</v>
      </c>
      <c r="C16" s="11">
        <f>OASI!C16</f>
        <v>512</v>
      </c>
      <c r="D16" s="24">
        <f>OASI!E16</f>
        <v>9360</v>
      </c>
      <c r="G16" s="24"/>
      <c r="H16" s="21">
        <f t="shared" si="0"/>
        <v>1722</v>
      </c>
      <c r="I16" s="21">
        <f t="shared" si="1"/>
        <v>512</v>
      </c>
      <c r="J16" s="22">
        <f t="shared" si="2"/>
        <v>9360</v>
      </c>
      <c r="K16" s="21">
        <f t="shared" si="4"/>
        <v>1210</v>
      </c>
      <c r="L16" s="24"/>
      <c r="M16" s="25">
        <f t="shared" si="3"/>
        <v>0</v>
      </c>
    </row>
    <row r="17" spans="1:13" ht="14.25">
      <c r="A17" s="6">
        <v>1948</v>
      </c>
      <c r="B17" s="11">
        <f>OASI!B17</f>
        <v>1969</v>
      </c>
      <c r="C17" s="11">
        <f>OASI!C17</f>
        <v>607</v>
      </c>
      <c r="D17" s="24">
        <f>OASI!E17</f>
        <v>10722</v>
      </c>
      <c r="G17" s="24"/>
      <c r="H17" s="21">
        <f t="shared" si="0"/>
        <v>1969</v>
      </c>
      <c r="I17" s="21">
        <f t="shared" si="1"/>
        <v>607</v>
      </c>
      <c r="J17" s="22">
        <f t="shared" si="2"/>
        <v>10722</v>
      </c>
      <c r="K17" s="21">
        <f t="shared" si="4"/>
        <v>1362</v>
      </c>
      <c r="L17" s="24"/>
      <c r="M17" s="25">
        <f t="shared" si="3"/>
        <v>0</v>
      </c>
    </row>
    <row r="18" spans="1:13" ht="14.25">
      <c r="A18" s="6">
        <v>1949</v>
      </c>
      <c r="B18" s="11">
        <f>OASI!B18</f>
        <v>1816</v>
      </c>
      <c r="C18" s="11">
        <f>OASI!C18</f>
        <v>721</v>
      </c>
      <c r="D18" s="24">
        <f>OASI!E18</f>
        <v>11816</v>
      </c>
      <c r="G18" s="24"/>
      <c r="H18" s="21">
        <f t="shared" si="0"/>
        <v>1816</v>
      </c>
      <c r="I18" s="21">
        <f t="shared" si="1"/>
        <v>721</v>
      </c>
      <c r="J18" s="22">
        <f t="shared" si="2"/>
        <v>11816</v>
      </c>
      <c r="K18" s="21">
        <f t="shared" si="4"/>
        <v>1094</v>
      </c>
      <c r="L18" s="24"/>
      <c r="M18" s="25">
        <f t="shared" si="3"/>
        <v>1</v>
      </c>
    </row>
    <row r="19" spans="1:13" ht="14.25">
      <c r="A19" s="6">
        <v>1950</v>
      </c>
      <c r="B19" s="11">
        <f>OASI!B19</f>
        <v>2928</v>
      </c>
      <c r="C19" s="11">
        <f>OASI!C19</f>
        <v>1022</v>
      </c>
      <c r="D19" s="24">
        <f>OASI!E19</f>
        <v>13721</v>
      </c>
      <c r="G19" s="24"/>
      <c r="H19" s="21">
        <f t="shared" si="0"/>
        <v>2928</v>
      </c>
      <c r="I19" s="21">
        <f t="shared" si="1"/>
        <v>1022</v>
      </c>
      <c r="J19" s="22">
        <f t="shared" si="2"/>
        <v>13721</v>
      </c>
      <c r="K19" s="21">
        <f t="shared" si="4"/>
        <v>1905</v>
      </c>
      <c r="L19" s="24"/>
      <c r="M19" s="25">
        <f t="shared" si="3"/>
        <v>1</v>
      </c>
    </row>
    <row r="20" spans="1:13" ht="14.25">
      <c r="A20" s="6">
        <v>1951</v>
      </c>
      <c r="B20" s="11">
        <f>OASI!B20</f>
        <v>3784</v>
      </c>
      <c r="C20" s="11">
        <f>OASI!C20</f>
        <v>1966</v>
      </c>
      <c r="D20" s="24">
        <f>OASI!E20</f>
        <v>15540</v>
      </c>
      <c r="G20" s="24"/>
      <c r="H20" s="21">
        <f t="shared" si="0"/>
        <v>3784</v>
      </c>
      <c r="I20" s="21">
        <f t="shared" si="1"/>
        <v>1966</v>
      </c>
      <c r="J20" s="22">
        <f t="shared" si="2"/>
        <v>15540</v>
      </c>
      <c r="K20" s="21">
        <f t="shared" si="4"/>
        <v>1819</v>
      </c>
      <c r="L20" s="24"/>
      <c r="M20" s="25">
        <f t="shared" si="3"/>
        <v>-1</v>
      </c>
    </row>
    <row r="21" spans="1:13" ht="14.25">
      <c r="A21" s="6">
        <v>1952</v>
      </c>
      <c r="B21" s="11">
        <f>OASI!B21</f>
        <v>4184</v>
      </c>
      <c r="C21" s="11">
        <f>OASI!C21</f>
        <v>2282</v>
      </c>
      <c r="D21" s="24">
        <f>OASI!E21</f>
        <v>17442</v>
      </c>
      <c r="G21" s="24"/>
      <c r="H21" s="21">
        <f t="shared" si="0"/>
        <v>4184</v>
      </c>
      <c r="I21" s="21">
        <f t="shared" si="1"/>
        <v>2282</v>
      </c>
      <c r="J21" s="22">
        <f t="shared" si="2"/>
        <v>17442</v>
      </c>
      <c r="K21" s="21">
        <f t="shared" si="4"/>
        <v>1902</v>
      </c>
      <c r="L21" s="24"/>
      <c r="M21" s="25">
        <f t="shared" si="3"/>
        <v>0</v>
      </c>
    </row>
    <row r="22" spans="1:13" ht="14.25">
      <c r="A22" s="6">
        <v>1953</v>
      </c>
      <c r="B22" s="11">
        <f>OASI!B22</f>
        <v>4359</v>
      </c>
      <c r="C22" s="11">
        <f>OASI!C22</f>
        <v>3094</v>
      </c>
      <c r="D22" s="24">
        <f>OASI!E22</f>
        <v>18707</v>
      </c>
      <c r="G22" s="24"/>
      <c r="H22" s="21">
        <f t="shared" si="0"/>
        <v>4359</v>
      </c>
      <c r="I22" s="21">
        <f t="shared" si="1"/>
        <v>3094</v>
      </c>
      <c r="J22" s="22">
        <f t="shared" si="2"/>
        <v>18707</v>
      </c>
      <c r="K22" s="21">
        <f t="shared" si="4"/>
        <v>1265</v>
      </c>
      <c r="L22" s="24"/>
      <c r="M22" s="25">
        <f t="shared" si="3"/>
        <v>0</v>
      </c>
    </row>
    <row r="23" spans="1:13" ht="14.25">
      <c r="A23" s="6">
        <v>1954</v>
      </c>
      <c r="B23" s="11">
        <f>OASI!B23</f>
        <v>5610</v>
      </c>
      <c r="C23" s="11">
        <f>OASI!C23</f>
        <v>3741</v>
      </c>
      <c r="D23" s="24">
        <f>OASI!E23</f>
        <v>20576</v>
      </c>
      <c r="G23" s="24"/>
      <c r="H23" s="21">
        <f t="shared" si="0"/>
        <v>5610</v>
      </c>
      <c r="I23" s="21">
        <f t="shared" si="1"/>
        <v>3741</v>
      </c>
      <c r="J23" s="22">
        <f t="shared" si="2"/>
        <v>20576</v>
      </c>
      <c r="K23" s="21">
        <f t="shared" si="4"/>
        <v>1869</v>
      </c>
      <c r="L23" s="24"/>
      <c r="M23" s="25">
        <f t="shared" si="3"/>
        <v>0</v>
      </c>
    </row>
    <row r="24" spans="1:13" ht="14.25">
      <c r="A24" s="6">
        <v>1955</v>
      </c>
      <c r="B24" s="11">
        <f>OASI!B24</f>
        <v>6167</v>
      </c>
      <c r="C24" s="11">
        <f>OASI!C24</f>
        <v>5079</v>
      </c>
      <c r="D24" s="24">
        <f>OASI!E24</f>
        <v>21663</v>
      </c>
      <c r="G24" s="24"/>
      <c r="H24" s="21">
        <f t="shared" si="0"/>
        <v>6167</v>
      </c>
      <c r="I24" s="21">
        <f t="shared" si="1"/>
        <v>5079</v>
      </c>
      <c r="J24" s="22">
        <f t="shared" si="2"/>
        <v>21663</v>
      </c>
      <c r="K24" s="21">
        <f t="shared" si="4"/>
        <v>1087</v>
      </c>
      <c r="L24" s="24"/>
      <c r="M24" s="25">
        <f t="shared" si="3"/>
        <v>1</v>
      </c>
    </row>
    <row r="25" spans="1:13" ht="14.25">
      <c r="A25" s="6">
        <v>1956</v>
      </c>
      <c r="B25" s="11">
        <f>OASI!B25</f>
        <v>6697</v>
      </c>
      <c r="C25" s="11">
        <f>OASI!C25</f>
        <v>5841</v>
      </c>
      <c r="D25" s="24">
        <f>OASI!E25</f>
        <v>22519</v>
      </c>
      <c r="G25" s="24"/>
      <c r="H25" s="21">
        <f t="shared" si="0"/>
        <v>6697</v>
      </c>
      <c r="I25" s="21">
        <f t="shared" si="1"/>
        <v>5841</v>
      </c>
      <c r="J25" s="22">
        <f t="shared" si="2"/>
        <v>22519</v>
      </c>
      <c r="K25" s="21">
        <f t="shared" si="4"/>
        <v>856</v>
      </c>
      <c r="L25" s="24"/>
      <c r="M25" s="25">
        <f t="shared" si="3"/>
        <v>0</v>
      </c>
    </row>
    <row r="26" spans="1:13" ht="14.25">
      <c r="A26" s="6">
        <v>1957</v>
      </c>
      <c r="B26" s="11">
        <f>OASI!B26</f>
        <v>7381</v>
      </c>
      <c r="C26" s="11">
        <f>OASI!C26</f>
        <v>7507</v>
      </c>
      <c r="D26" s="24">
        <f>OASI!E26</f>
        <v>22393</v>
      </c>
      <c r="E26" s="11">
        <f>'DI'!B6</f>
        <v>709</v>
      </c>
      <c r="F26" s="11">
        <f>'DI'!C6</f>
        <v>59</v>
      </c>
      <c r="G26" s="24">
        <f>'DI'!E6</f>
        <v>649</v>
      </c>
      <c r="H26" s="21">
        <f t="shared" si="0"/>
        <v>8090</v>
      </c>
      <c r="I26" s="21">
        <f t="shared" si="1"/>
        <v>7566</v>
      </c>
      <c r="J26" s="22">
        <f t="shared" si="2"/>
        <v>23042</v>
      </c>
      <c r="K26" s="21">
        <f t="shared" si="4"/>
        <v>523</v>
      </c>
      <c r="L26" s="24"/>
      <c r="M26" s="25">
        <f t="shared" si="3"/>
        <v>1</v>
      </c>
    </row>
    <row r="27" spans="1:13" ht="14.25">
      <c r="A27" s="6">
        <v>1958</v>
      </c>
      <c r="B27" s="11">
        <f>OASI!B27</f>
        <v>8117</v>
      </c>
      <c r="C27" s="11">
        <f>OASI!C27</f>
        <v>8646</v>
      </c>
      <c r="D27" s="24">
        <f>OASI!E27</f>
        <v>21864</v>
      </c>
      <c r="E27" s="11">
        <f>'DI'!B7</f>
        <v>991</v>
      </c>
      <c r="F27" s="11">
        <f>'DI'!C7</f>
        <v>261</v>
      </c>
      <c r="G27" s="24">
        <f>'DI'!E7</f>
        <v>1379</v>
      </c>
      <c r="H27" s="21">
        <f t="shared" si="0"/>
        <v>9108</v>
      </c>
      <c r="I27" s="21">
        <f t="shared" si="1"/>
        <v>8907</v>
      </c>
      <c r="J27" s="22">
        <f t="shared" si="2"/>
        <v>23243</v>
      </c>
      <c r="K27" s="21">
        <f t="shared" si="4"/>
        <v>201</v>
      </c>
      <c r="L27" s="24"/>
      <c r="M27" s="25">
        <f t="shared" si="3"/>
        <v>0</v>
      </c>
    </row>
    <row r="28" spans="1:13" ht="14.25">
      <c r="A28" s="6">
        <v>1959</v>
      </c>
      <c r="B28" s="11">
        <f>OASI!B28</f>
        <v>8584</v>
      </c>
      <c r="C28" s="11">
        <f>OASI!C28</f>
        <v>10308</v>
      </c>
      <c r="D28" s="24">
        <f>OASI!E28</f>
        <v>20141</v>
      </c>
      <c r="E28" s="11">
        <f>'DI'!B8</f>
        <v>931</v>
      </c>
      <c r="F28" s="11">
        <f>'DI'!C8</f>
        <v>485</v>
      </c>
      <c r="G28" s="24">
        <f>'DI'!E8</f>
        <v>1825</v>
      </c>
      <c r="H28" s="21">
        <f t="shared" si="0"/>
        <v>9515</v>
      </c>
      <c r="I28" s="21">
        <f t="shared" si="1"/>
        <v>10793</v>
      </c>
      <c r="J28" s="22">
        <f t="shared" si="2"/>
        <v>21966</v>
      </c>
      <c r="K28" s="21">
        <f t="shared" si="4"/>
        <v>-1277</v>
      </c>
      <c r="L28" s="24"/>
      <c r="M28" s="25">
        <f t="shared" si="3"/>
        <v>-1</v>
      </c>
    </row>
    <row r="29" spans="1:13" ht="14.25">
      <c r="A29" s="6">
        <v>1960</v>
      </c>
      <c r="B29" s="11">
        <f>OASI!B29</f>
        <v>11382</v>
      </c>
      <c r="C29" s="11">
        <f>OASI!C29</f>
        <v>11198</v>
      </c>
      <c r="D29" s="24">
        <f>OASI!E29</f>
        <v>20324</v>
      </c>
      <c r="E29" s="11">
        <f>'DI'!B9</f>
        <v>1063</v>
      </c>
      <c r="F29" s="11">
        <f>'DI'!C9</f>
        <v>600</v>
      </c>
      <c r="G29" s="24">
        <f>'DI'!E9</f>
        <v>2289</v>
      </c>
      <c r="H29" s="21">
        <f t="shared" si="0"/>
        <v>12445</v>
      </c>
      <c r="I29" s="21">
        <f t="shared" si="1"/>
        <v>11798</v>
      </c>
      <c r="J29" s="22">
        <f t="shared" si="2"/>
        <v>22613</v>
      </c>
      <c r="K29" s="21">
        <f t="shared" si="4"/>
        <v>647</v>
      </c>
      <c r="L29" s="24"/>
      <c r="M29" s="25">
        <f t="shared" si="3"/>
        <v>0</v>
      </c>
    </row>
    <row r="30" spans="1:13" ht="14.25">
      <c r="A30" s="6">
        <v>1961</v>
      </c>
      <c r="B30" s="11">
        <f>OASI!B30</f>
        <v>11833</v>
      </c>
      <c r="C30" s="11">
        <f>OASI!C30</f>
        <v>12432</v>
      </c>
      <c r="D30" s="24">
        <f>OASI!E30</f>
        <v>19725</v>
      </c>
      <c r="E30" s="11">
        <f>'DI'!B10</f>
        <v>1104</v>
      </c>
      <c r="F30" s="11">
        <f>'DI'!C10</f>
        <v>956</v>
      </c>
      <c r="G30" s="24">
        <f>'DI'!E10</f>
        <v>2437</v>
      </c>
      <c r="H30" s="21">
        <f t="shared" si="0"/>
        <v>12937</v>
      </c>
      <c r="I30" s="21">
        <f t="shared" si="1"/>
        <v>13388</v>
      </c>
      <c r="J30" s="22">
        <f t="shared" si="2"/>
        <v>22162</v>
      </c>
      <c r="K30" s="21">
        <f t="shared" si="4"/>
        <v>-451</v>
      </c>
      <c r="L30" s="24"/>
      <c r="M30" s="25">
        <f t="shared" si="3"/>
        <v>0</v>
      </c>
    </row>
    <row r="31" spans="1:13" ht="14.25">
      <c r="A31" s="6">
        <v>1962</v>
      </c>
      <c r="B31" s="11">
        <f>OASI!B31</f>
        <v>12585</v>
      </c>
      <c r="C31" s="11">
        <f>OASI!C31</f>
        <v>13973</v>
      </c>
      <c r="D31" s="24">
        <f>OASI!E31</f>
        <v>18337</v>
      </c>
      <c r="E31" s="11">
        <f>'DI'!B11</f>
        <v>1114</v>
      </c>
      <c r="F31" s="11">
        <f>'DI'!C11</f>
        <v>1183</v>
      </c>
      <c r="G31" s="24">
        <f>'DI'!E11</f>
        <v>2368</v>
      </c>
      <c r="H31" s="21">
        <f t="shared" si="0"/>
        <v>13699</v>
      </c>
      <c r="I31" s="21">
        <f t="shared" si="1"/>
        <v>15156</v>
      </c>
      <c r="J31" s="22">
        <f t="shared" si="2"/>
        <v>20705</v>
      </c>
      <c r="K31" s="21">
        <f t="shared" si="4"/>
        <v>-1457</v>
      </c>
      <c r="L31" s="24"/>
      <c r="M31" s="25">
        <f t="shared" si="3"/>
        <v>0</v>
      </c>
    </row>
    <row r="32" spans="1:13" ht="14.25">
      <c r="A32" s="6">
        <v>1963</v>
      </c>
      <c r="B32" s="11">
        <f>OASI!B32</f>
        <v>15063</v>
      </c>
      <c r="C32" s="11">
        <f>OASI!C32</f>
        <v>14920</v>
      </c>
      <c r="D32" s="24">
        <f>OASI!E32</f>
        <v>18480</v>
      </c>
      <c r="E32" s="11">
        <f>'DI'!B12</f>
        <v>1165</v>
      </c>
      <c r="F32" s="11">
        <f>'DI'!C12</f>
        <v>1297</v>
      </c>
      <c r="G32" s="24">
        <f>'DI'!E12</f>
        <v>2235</v>
      </c>
      <c r="H32" s="21">
        <f t="shared" si="0"/>
        <v>16228</v>
      </c>
      <c r="I32" s="21">
        <f t="shared" si="1"/>
        <v>16217</v>
      </c>
      <c r="J32" s="22">
        <f t="shared" si="2"/>
        <v>20715</v>
      </c>
      <c r="K32" s="21">
        <f t="shared" si="4"/>
        <v>10</v>
      </c>
      <c r="L32" s="24"/>
      <c r="M32" s="25">
        <f>H32-I32-K32+L32</f>
        <v>1</v>
      </c>
    </row>
    <row r="33" spans="1:13" ht="14.25">
      <c r="A33" s="6">
        <v>1964</v>
      </c>
      <c r="B33" s="11">
        <f>OASI!B33</f>
        <v>16258</v>
      </c>
      <c r="C33" s="11">
        <f>OASI!C33</f>
        <v>15613</v>
      </c>
      <c r="D33" s="24">
        <f>OASI!E33</f>
        <v>19125</v>
      </c>
      <c r="E33" s="11">
        <f>'DI'!B13</f>
        <v>1218</v>
      </c>
      <c r="F33" s="11">
        <f>'DI'!C13</f>
        <v>1407</v>
      </c>
      <c r="G33" s="24">
        <f>'DI'!E13</f>
        <v>2047</v>
      </c>
      <c r="H33" s="21">
        <f t="shared" si="0"/>
        <v>17476</v>
      </c>
      <c r="I33" s="21">
        <f t="shared" si="1"/>
        <v>17020</v>
      </c>
      <c r="J33" s="22">
        <f t="shared" si="2"/>
        <v>21172</v>
      </c>
      <c r="K33" s="21">
        <f t="shared" si="4"/>
        <v>457</v>
      </c>
      <c r="L33" s="24"/>
      <c r="M33" s="25">
        <f t="shared" si="3"/>
        <v>-1</v>
      </c>
    </row>
    <row r="34" spans="1:13" ht="14.25">
      <c r="A34" s="6">
        <v>1965</v>
      </c>
      <c r="B34" s="11">
        <f>OASI!B34</f>
        <v>16610</v>
      </c>
      <c r="C34" s="11">
        <f>OASI!C34</f>
        <v>17501</v>
      </c>
      <c r="D34" s="24">
        <f>OASI!E34</f>
        <v>18235</v>
      </c>
      <c r="E34" s="11">
        <f>'DI'!B14</f>
        <v>1247</v>
      </c>
      <c r="F34" s="11">
        <f>'DI'!C14</f>
        <v>1687</v>
      </c>
      <c r="G34" s="24">
        <f>'DI'!E14</f>
        <v>1606</v>
      </c>
      <c r="H34" s="21">
        <f t="shared" si="0"/>
        <v>17857</v>
      </c>
      <c r="I34" s="21">
        <f t="shared" si="1"/>
        <v>19188</v>
      </c>
      <c r="J34" s="22">
        <f t="shared" si="2"/>
        <v>19841</v>
      </c>
      <c r="K34" s="21">
        <f t="shared" si="4"/>
        <v>-1331</v>
      </c>
      <c r="L34" s="24"/>
      <c r="M34" s="25">
        <f t="shared" si="3"/>
        <v>0</v>
      </c>
    </row>
    <row r="35" spans="1:13" ht="14.25">
      <c r="A35" s="6">
        <v>1966</v>
      </c>
      <c r="B35" s="11">
        <f>OASI!B35</f>
        <v>21302</v>
      </c>
      <c r="C35" s="11">
        <f>OASI!C35</f>
        <v>18967</v>
      </c>
      <c r="D35" s="24">
        <f>OASI!E35</f>
        <v>20570</v>
      </c>
      <c r="E35" s="11">
        <f>'DI'!B15</f>
        <v>2079</v>
      </c>
      <c r="F35" s="11">
        <f>'DI'!C15</f>
        <v>1947</v>
      </c>
      <c r="G35" s="24">
        <f>'DI'!E15</f>
        <v>1739</v>
      </c>
      <c r="H35" s="21">
        <f t="shared" si="0"/>
        <v>23381</v>
      </c>
      <c r="I35" s="21">
        <f t="shared" si="1"/>
        <v>20914</v>
      </c>
      <c r="J35" s="22">
        <f t="shared" si="2"/>
        <v>22309</v>
      </c>
      <c r="K35" s="21">
        <f t="shared" si="4"/>
        <v>2468</v>
      </c>
      <c r="L35" s="24"/>
      <c r="M35" s="25">
        <f t="shared" si="3"/>
        <v>-1</v>
      </c>
    </row>
    <row r="36" spans="1:13" ht="14.25">
      <c r="A36" s="6">
        <v>1967</v>
      </c>
      <c r="B36" s="11">
        <f>OASI!B36</f>
        <v>24034</v>
      </c>
      <c r="C36" s="11">
        <f>OASI!C36</f>
        <v>20382</v>
      </c>
      <c r="D36" s="24">
        <f>OASI!E36</f>
        <v>24222</v>
      </c>
      <c r="E36" s="11">
        <f>'DI'!B16</f>
        <v>2379</v>
      </c>
      <c r="F36" s="11">
        <f>'DI'!C16</f>
        <v>2089</v>
      </c>
      <c r="G36" s="24">
        <f>'DI'!E16</f>
        <v>2029</v>
      </c>
      <c r="H36" s="21">
        <f t="shared" si="0"/>
        <v>26413</v>
      </c>
      <c r="I36" s="21">
        <f t="shared" si="1"/>
        <v>22471</v>
      </c>
      <c r="J36" s="22">
        <f t="shared" si="2"/>
        <v>26251</v>
      </c>
      <c r="K36" s="21">
        <f t="shared" si="4"/>
        <v>3942</v>
      </c>
      <c r="L36" s="24"/>
      <c r="M36" s="25">
        <f t="shared" si="3"/>
        <v>0</v>
      </c>
    </row>
    <row r="37" spans="1:13" ht="14.25">
      <c r="A37" s="6">
        <v>1968</v>
      </c>
      <c r="B37" s="11">
        <f>OASI!B37</f>
        <v>25040</v>
      </c>
      <c r="C37" s="11">
        <f>OASI!C37</f>
        <v>23557</v>
      </c>
      <c r="D37" s="24">
        <f>OASI!E37</f>
        <v>25704</v>
      </c>
      <c r="E37" s="11">
        <f>'DI'!B17</f>
        <v>3454</v>
      </c>
      <c r="F37" s="11">
        <f>'DI'!C17</f>
        <v>2458</v>
      </c>
      <c r="G37" s="24">
        <f>'DI'!E17</f>
        <v>3025</v>
      </c>
      <c r="H37" s="21">
        <f t="shared" si="0"/>
        <v>28494</v>
      </c>
      <c r="I37" s="21">
        <f t="shared" si="1"/>
        <v>26015</v>
      </c>
      <c r="J37" s="22">
        <f t="shared" si="2"/>
        <v>28729</v>
      </c>
      <c r="K37" s="21">
        <f t="shared" si="4"/>
        <v>2478</v>
      </c>
      <c r="L37" s="24"/>
      <c r="M37" s="25">
        <f t="shared" si="3"/>
        <v>1</v>
      </c>
    </row>
    <row r="38" spans="1:13" ht="14.25">
      <c r="A38" s="6">
        <v>1969</v>
      </c>
      <c r="B38" s="11">
        <f>OASI!B38</f>
        <v>29554</v>
      </c>
      <c r="C38" s="11">
        <f>OASI!C38</f>
        <v>25176</v>
      </c>
      <c r="D38" s="24">
        <f>OASI!E38</f>
        <v>30082</v>
      </c>
      <c r="E38" s="11">
        <f>'DI'!B18</f>
        <v>3792</v>
      </c>
      <c r="F38" s="11">
        <f>'DI'!C18</f>
        <v>2716</v>
      </c>
      <c r="G38" s="24">
        <f>'DI'!E18</f>
        <v>4100</v>
      </c>
      <c r="H38" s="21">
        <f aca="true" t="shared" si="5" ref="H38:H69">B38+E38</f>
        <v>33346</v>
      </c>
      <c r="I38" s="21">
        <f aca="true" t="shared" si="6" ref="I38:I69">C38+F38</f>
        <v>27892</v>
      </c>
      <c r="J38" s="22">
        <f aca="true" t="shared" si="7" ref="J38:J69">D38+G38</f>
        <v>34182</v>
      </c>
      <c r="K38" s="21">
        <f t="shared" si="4"/>
        <v>5453</v>
      </c>
      <c r="L38" s="24"/>
      <c r="M38" s="25">
        <f t="shared" si="3"/>
        <v>1</v>
      </c>
    </row>
    <row r="39" spans="1:13" ht="14.25">
      <c r="A39" s="6">
        <v>1970</v>
      </c>
      <c r="B39" s="11">
        <f>OASI!B39</f>
        <v>32220</v>
      </c>
      <c r="C39" s="11">
        <f>OASI!C39</f>
        <v>29848</v>
      </c>
      <c r="D39" s="24">
        <f>OASI!E39</f>
        <v>32454</v>
      </c>
      <c r="E39" s="11">
        <f>'DI'!B19</f>
        <v>4774</v>
      </c>
      <c r="F39" s="11">
        <f>'DI'!C19</f>
        <v>3259</v>
      </c>
      <c r="G39" s="24">
        <f>'DI'!E19</f>
        <v>5614</v>
      </c>
      <c r="H39" s="21">
        <f t="shared" si="5"/>
        <v>36994</v>
      </c>
      <c r="I39" s="21">
        <f t="shared" si="6"/>
        <v>33107</v>
      </c>
      <c r="J39" s="22">
        <f t="shared" si="7"/>
        <v>38068</v>
      </c>
      <c r="K39" s="21">
        <f t="shared" si="4"/>
        <v>3886</v>
      </c>
      <c r="L39" s="24"/>
      <c r="M39" s="25">
        <f t="shared" si="3"/>
        <v>1</v>
      </c>
    </row>
    <row r="40" spans="1:13" ht="14.25">
      <c r="A40" s="6">
        <v>1971</v>
      </c>
      <c r="B40" s="11">
        <f>OASI!B40</f>
        <v>35877</v>
      </c>
      <c r="C40" s="11">
        <f>OASI!C40</f>
        <v>34542</v>
      </c>
      <c r="D40" s="24">
        <f>OASI!E40</f>
        <v>33789</v>
      </c>
      <c r="E40" s="11">
        <f>'DI'!B20</f>
        <v>5031</v>
      </c>
      <c r="F40" s="11">
        <f>'DI'!C20</f>
        <v>4000</v>
      </c>
      <c r="G40" s="24">
        <f>'DI'!E20</f>
        <v>6645</v>
      </c>
      <c r="H40" s="21">
        <f t="shared" si="5"/>
        <v>40908</v>
      </c>
      <c r="I40" s="21">
        <f t="shared" si="6"/>
        <v>38542</v>
      </c>
      <c r="J40" s="22">
        <f t="shared" si="7"/>
        <v>40434</v>
      </c>
      <c r="K40" s="21">
        <f t="shared" si="4"/>
        <v>2366</v>
      </c>
      <c r="L40" s="24"/>
      <c r="M40" s="25">
        <f t="shared" si="3"/>
        <v>0</v>
      </c>
    </row>
    <row r="41" spans="1:13" ht="14.25">
      <c r="A41" s="6">
        <v>1972</v>
      </c>
      <c r="B41" s="11">
        <f>OASI!B41</f>
        <v>40050</v>
      </c>
      <c r="C41" s="11">
        <f>OASI!C41</f>
        <v>38522</v>
      </c>
      <c r="D41" s="24">
        <f>OASI!E41</f>
        <v>35318</v>
      </c>
      <c r="E41" s="11">
        <f>'DI'!B21</f>
        <v>5572</v>
      </c>
      <c r="F41" s="11">
        <f>'DI'!C21</f>
        <v>4759</v>
      </c>
      <c r="G41" s="24">
        <f>'DI'!E21</f>
        <v>7457</v>
      </c>
      <c r="H41" s="21">
        <f t="shared" si="5"/>
        <v>45622</v>
      </c>
      <c r="I41" s="21">
        <f t="shared" si="6"/>
        <v>43281</v>
      </c>
      <c r="J41" s="22">
        <f t="shared" si="7"/>
        <v>42775</v>
      </c>
      <c r="K41" s="21">
        <f t="shared" si="4"/>
        <v>2341</v>
      </c>
      <c r="L41" s="24"/>
      <c r="M41" s="25">
        <f t="shared" si="3"/>
        <v>0</v>
      </c>
    </row>
    <row r="42" spans="1:13" ht="14.25">
      <c r="A42" s="6">
        <v>1973</v>
      </c>
      <c r="B42" s="11">
        <f>OASI!B42</f>
        <v>48344</v>
      </c>
      <c r="C42" s="11">
        <f>OASI!C42</f>
        <v>47175</v>
      </c>
      <c r="D42" s="24">
        <f>OASI!E42</f>
        <v>36487</v>
      </c>
      <c r="E42" s="11">
        <f>'DI'!B22</f>
        <v>6443</v>
      </c>
      <c r="F42" s="11">
        <f>'DI'!C22</f>
        <v>5973</v>
      </c>
      <c r="G42" s="24">
        <f>'DI'!E22</f>
        <v>7927</v>
      </c>
      <c r="H42" s="21">
        <f t="shared" si="5"/>
        <v>54787</v>
      </c>
      <c r="I42" s="21">
        <f t="shared" si="6"/>
        <v>53148</v>
      </c>
      <c r="J42" s="22">
        <f t="shared" si="7"/>
        <v>44414</v>
      </c>
      <c r="K42" s="21">
        <f t="shared" si="4"/>
        <v>1639</v>
      </c>
      <c r="L42" s="24"/>
      <c r="M42" s="25">
        <f t="shared" si="3"/>
        <v>0</v>
      </c>
    </row>
    <row r="43" spans="1:13" ht="14.25">
      <c r="A43" s="6">
        <v>1974</v>
      </c>
      <c r="B43" s="11">
        <f>OASI!B43</f>
        <v>54688</v>
      </c>
      <c r="C43" s="11">
        <f>OASI!C43</f>
        <v>53397</v>
      </c>
      <c r="D43" s="24">
        <f>OASI!E43</f>
        <v>37777</v>
      </c>
      <c r="E43" s="11">
        <f>'DI'!B23</f>
        <v>7378</v>
      </c>
      <c r="F43" s="11">
        <f>'DI'!C23</f>
        <v>7196</v>
      </c>
      <c r="G43" s="24">
        <f>'DI'!E23</f>
        <v>8109</v>
      </c>
      <c r="H43" s="21">
        <f t="shared" si="5"/>
        <v>62066</v>
      </c>
      <c r="I43" s="21">
        <f t="shared" si="6"/>
        <v>60593</v>
      </c>
      <c r="J43" s="22">
        <f t="shared" si="7"/>
        <v>45886</v>
      </c>
      <c r="K43" s="21">
        <f t="shared" si="4"/>
        <v>1472</v>
      </c>
      <c r="L43" s="24"/>
      <c r="M43" s="25">
        <f t="shared" si="3"/>
        <v>1</v>
      </c>
    </row>
    <row r="44" spans="1:13" ht="14.25">
      <c r="A44" s="6">
        <v>1975</v>
      </c>
      <c r="B44" s="11">
        <f>OASI!B44</f>
        <v>59605</v>
      </c>
      <c r="C44" s="11">
        <f>OASI!C44</f>
        <v>60395</v>
      </c>
      <c r="D44" s="24">
        <f>OASI!E44</f>
        <v>36987</v>
      </c>
      <c r="E44" s="11">
        <f>'DI'!B24</f>
        <v>8035</v>
      </c>
      <c r="F44" s="11">
        <f>'DI'!C24</f>
        <v>8790</v>
      </c>
      <c r="G44" s="24">
        <f>'DI'!E24</f>
        <v>7354</v>
      </c>
      <c r="H44" s="21">
        <f t="shared" si="5"/>
        <v>67640</v>
      </c>
      <c r="I44" s="21">
        <f t="shared" si="6"/>
        <v>69185</v>
      </c>
      <c r="J44" s="22">
        <f t="shared" si="7"/>
        <v>44341</v>
      </c>
      <c r="K44" s="21">
        <f t="shared" si="4"/>
        <v>-1545</v>
      </c>
      <c r="L44" s="24"/>
      <c r="M44" s="25">
        <f t="shared" si="3"/>
        <v>0</v>
      </c>
    </row>
    <row r="45" spans="1:13" ht="14.25">
      <c r="A45" s="6">
        <v>1976</v>
      </c>
      <c r="B45" s="11">
        <f>OASI!B45</f>
        <v>66276</v>
      </c>
      <c r="C45" s="11">
        <f>OASI!C45</f>
        <v>67876</v>
      </c>
      <c r="D45" s="24">
        <f>OASI!E45</f>
        <v>35388</v>
      </c>
      <c r="E45" s="11">
        <f>'DI'!B25</f>
        <v>8757</v>
      </c>
      <c r="F45" s="11">
        <f>'DI'!C25</f>
        <v>10366</v>
      </c>
      <c r="G45" s="24">
        <f>'DI'!E25</f>
        <v>5745</v>
      </c>
      <c r="H45" s="21">
        <f t="shared" si="5"/>
        <v>75033</v>
      </c>
      <c r="I45" s="21">
        <f t="shared" si="6"/>
        <v>78242</v>
      </c>
      <c r="J45" s="22">
        <f t="shared" si="7"/>
        <v>41133</v>
      </c>
      <c r="K45" s="21">
        <f t="shared" si="4"/>
        <v>-3208</v>
      </c>
      <c r="L45" s="24"/>
      <c r="M45" s="25">
        <f t="shared" si="3"/>
        <v>-1</v>
      </c>
    </row>
    <row r="46" spans="1:13" ht="14.25">
      <c r="A46" s="6">
        <v>1977</v>
      </c>
      <c r="B46" s="11">
        <f>OASI!B46</f>
        <v>72412</v>
      </c>
      <c r="C46" s="11">
        <f>OASI!C46</f>
        <v>75309</v>
      </c>
      <c r="D46" s="24">
        <f>OASI!E46</f>
        <v>32491</v>
      </c>
      <c r="E46" s="11">
        <f>'DI'!B26</f>
        <v>9570</v>
      </c>
      <c r="F46" s="11">
        <f>'DI'!C26</f>
        <v>11945</v>
      </c>
      <c r="G46" s="24">
        <f>'DI'!E26</f>
        <v>3370</v>
      </c>
      <c r="H46" s="21">
        <f t="shared" si="5"/>
        <v>81982</v>
      </c>
      <c r="I46" s="21">
        <f t="shared" si="6"/>
        <v>87254</v>
      </c>
      <c r="J46" s="22">
        <f t="shared" si="7"/>
        <v>35861</v>
      </c>
      <c r="K46" s="21">
        <f t="shared" si="4"/>
        <v>-5272</v>
      </c>
      <c r="L46" s="24"/>
      <c r="M46" s="25">
        <f t="shared" si="3"/>
        <v>0</v>
      </c>
    </row>
    <row r="47" spans="1:13" ht="14.25">
      <c r="A47" s="6">
        <v>1978</v>
      </c>
      <c r="B47" s="11">
        <f>OASI!B47</f>
        <v>78094</v>
      </c>
      <c r="C47" s="11">
        <f>OASI!C47</f>
        <v>83064</v>
      </c>
      <c r="D47" s="24">
        <f>OASI!E47</f>
        <v>27520</v>
      </c>
      <c r="E47" s="11">
        <f>'DI'!B27</f>
        <v>13810</v>
      </c>
      <c r="F47" s="11">
        <f>'DI'!C27</f>
        <v>12954</v>
      </c>
      <c r="G47" s="24">
        <f>'DI'!E27</f>
        <v>4226</v>
      </c>
      <c r="H47" s="21">
        <f t="shared" si="5"/>
        <v>91904</v>
      </c>
      <c r="I47" s="21">
        <f t="shared" si="6"/>
        <v>96018</v>
      </c>
      <c r="J47" s="22">
        <f t="shared" si="7"/>
        <v>31746</v>
      </c>
      <c r="K47" s="21">
        <f t="shared" si="4"/>
        <v>-4115</v>
      </c>
      <c r="L47" s="24"/>
      <c r="M47" s="25">
        <f t="shared" si="3"/>
        <v>1</v>
      </c>
    </row>
    <row r="48" spans="1:13" ht="14.25">
      <c r="A48" s="6">
        <v>1979</v>
      </c>
      <c r="B48" s="11">
        <f>OASI!B48</f>
        <v>90274</v>
      </c>
      <c r="C48" s="11">
        <f>OASI!C48</f>
        <v>93133</v>
      </c>
      <c r="D48" s="24">
        <f>OASI!E48</f>
        <v>24660</v>
      </c>
      <c r="E48" s="11">
        <f>'DI'!B28</f>
        <v>15590</v>
      </c>
      <c r="F48" s="11">
        <f>'DI'!C28</f>
        <v>14186</v>
      </c>
      <c r="G48" s="24">
        <f>'DI'!E28</f>
        <v>5630</v>
      </c>
      <c r="H48" s="21">
        <f t="shared" si="5"/>
        <v>105864</v>
      </c>
      <c r="I48" s="21">
        <f t="shared" si="6"/>
        <v>107319</v>
      </c>
      <c r="J48" s="22">
        <f t="shared" si="7"/>
        <v>30290</v>
      </c>
      <c r="K48" s="21">
        <f t="shared" si="4"/>
        <v>-1456</v>
      </c>
      <c r="L48" s="24"/>
      <c r="M48" s="25">
        <f t="shared" si="3"/>
        <v>1</v>
      </c>
    </row>
    <row r="49" spans="1:13" ht="14.25">
      <c r="A49" s="6">
        <v>1980</v>
      </c>
      <c r="B49" s="11">
        <f>OASI!B49</f>
        <v>105841</v>
      </c>
      <c r="C49" s="11">
        <f>OASI!C49</f>
        <v>107678</v>
      </c>
      <c r="D49" s="24">
        <f>OASI!E49</f>
        <v>22823</v>
      </c>
      <c r="E49" s="11">
        <f>'DI'!B29</f>
        <v>13871</v>
      </c>
      <c r="F49" s="11">
        <f>'DI'!C29</f>
        <v>15872</v>
      </c>
      <c r="G49" s="24">
        <f>'DI'!E29</f>
        <v>3629</v>
      </c>
      <c r="H49" s="21">
        <f t="shared" si="5"/>
        <v>119712</v>
      </c>
      <c r="I49" s="21">
        <f t="shared" si="6"/>
        <v>123550</v>
      </c>
      <c r="J49" s="22">
        <f t="shared" si="7"/>
        <v>26452</v>
      </c>
      <c r="K49" s="21">
        <f t="shared" si="4"/>
        <v>-3838</v>
      </c>
      <c r="L49" s="24"/>
      <c r="M49" s="25">
        <f t="shared" si="3"/>
        <v>0</v>
      </c>
    </row>
    <row r="50" spans="1:13" ht="14.25">
      <c r="A50" s="6">
        <v>1981</v>
      </c>
      <c r="B50" s="11">
        <f>OASI!B50</f>
        <v>125361</v>
      </c>
      <c r="C50" s="11">
        <f>OASI!C50</f>
        <v>126695</v>
      </c>
      <c r="D50" s="24">
        <f>OASI!E50</f>
        <v>21490</v>
      </c>
      <c r="E50" s="11">
        <f>'DI'!B30</f>
        <v>17078</v>
      </c>
      <c r="F50" s="11">
        <f>'DI'!C30</f>
        <v>17658</v>
      </c>
      <c r="G50" s="24">
        <f>'DI'!E30</f>
        <v>3049</v>
      </c>
      <c r="H50" s="21">
        <f t="shared" si="5"/>
        <v>142439</v>
      </c>
      <c r="I50" s="21">
        <f t="shared" si="6"/>
        <v>144353</v>
      </c>
      <c r="J50" s="22">
        <f t="shared" si="7"/>
        <v>24539</v>
      </c>
      <c r="K50" s="21">
        <f t="shared" si="4"/>
        <v>-1913</v>
      </c>
      <c r="L50" s="24"/>
      <c r="M50" s="25">
        <f t="shared" si="3"/>
        <v>-1</v>
      </c>
    </row>
    <row r="51" spans="1:13" ht="14.25">
      <c r="A51" s="6">
        <v>1982</v>
      </c>
      <c r="B51" s="11">
        <f>OASI!B51</f>
        <v>125198</v>
      </c>
      <c r="C51" s="11">
        <f>OASI!C51</f>
        <v>142119</v>
      </c>
      <c r="D51" s="24">
        <f>OASI!E51</f>
        <v>22088</v>
      </c>
      <c r="E51" s="11">
        <f>'DI'!B31</f>
        <v>22715</v>
      </c>
      <c r="F51" s="11">
        <f>'DI'!C31</f>
        <v>17992</v>
      </c>
      <c r="G51" s="24">
        <f>'DI'!E31</f>
        <v>2691</v>
      </c>
      <c r="H51" s="21">
        <f t="shared" si="5"/>
        <v>147913</v>
      </c>
      <c r="I51" s="21">
        <f t="shared" si="6"/>
        <v>160111</v>
      </c>
      <c r="J51" s="22">
        <f t="shared" si="7"/>
        <v>24779</v>
      </c>
      <c r="K51" s="21">
        <f t="shared" si="4"/>
        <v>240</v>
      </c>
      <c r="L51" s="24">
        <v>12437</v>
      </c>
      <c r="M51" s="25">
        <f t="shared" si="3"/>
        <v>-1</v>
      </c>
    </row>
    <row r="52" spans="1:13" ht="14.25">
      <c r="A52" s="6">
        <v>1983</v>
      </c>
      <c r="B52" s="11">
        <f>OASI!B52</f>
        <v>150584</v>
      </c>
      <c r="C52" s="11">
        <f>OASI!C52</f>
        <v>152999</v>
      </c>
      <c r="D52" s="24">
        <f>OASI!E52</f>
        <v>19672</v>
      </c>
      <c r="E52" s="11">
        <f>'DI'!B32</f>
        <v>20682</v>
      </c>
      <c r="F52" s="11">
        <f>'DI'!C32</f>
        <v>18177</v>
      </c>
      <c r="G52" s="24">
        <f>'DI'!E32</f>
        <v>5195</v>
      </c>
      <c r="H52" s="21">
        <f t="shared" si="5"/>
        <v>171266</v>
      </c>
      <c r="I52" s="21">
        <f t="shared" si="6"/>
        <v>171176</v>
      </c>
      <c r="J52" s="22">
        <f t="shared" si="7"/>
        <v>24867</v>
      </c>
      <c r="K52" s="21">
        <f t="shared" si="4"/>
        <v>88</v>
      </c>
      <c r="L52" s="24"/>
      <c r="M52" s="25">
        <f t="shared" si="3"/>
        <v>2</v>
      </c>
    </row>
    <row r="53" spans="1:13" ht="14.25">
      <c r="A53" s="6">
        <v>1984</v>
      </c>
      <c r="B53" s="11">
        <f>OASI!B53</f>
        <v>169328</v>
      </c>
      <c r="C53" s="11">
        <f>OASI!C53</f>
        <v>161883</v>
      </c>
      <c r="D53" s="24">
        <f>OASI!E53</f>
        <v>27117</v>
      </c>
      <c r="E53" s="11">
        <f>'DI'!B33</f>
        <v>17309</v>
      </c>
      <c r="F53" s="11">
        <f>'DI'!C33</f>
        <v>18546</v>
      </c>
      <c r="G53" s="24">
        <f>'DI'!E33</f>
        <v>3959</v>
      </c>
      <c r="H53" s="21">
        <f t="shared" si="5"/>
        <v>186637</v>
      </c>
      <c r="I53" s="21">
        <f t="shared" si="6"/>
        <v>180429</v>
      </c>
      <c r="J53" s="22">
        <f t="shared" si="7"/>
        <v>31076</v>
      </c>
      <c r="K53" s="21">
        <f t="shared" si="4"/>
        <v>6209</v>
      </c>
      <c r="L53" s="24"/>
      <c r="M53" s="25">
        <f t="shared" si="3"/>
        <v>-1</v>
      </c>
    </row>
    <row r="54" spans="1:13" ht="14.25">
      <c r="A54" s="6">
        <v>1985</v>
      </c>
      <c r="B54" s="11">
        <f>OASI!B54</f>
        <v>184239</v>
      </c>
      <c r="C54" s="11">
        <f>OASI!C54</f>
        <v>171150</v>
      </c>
      <c r="D54" s="24">
        <f>OASI!E54</f>
        <v>35842</v>
      </c>
      <c r="E54" s="11">
        <f>'DI'!B34</f>
        <v>19301</v>
      </c>
      <c r="F54" s="11">
        <f>'DI'!C34</f>
        <v>19478</v>
      </c>
      <c r="G54" s="24">
        <f>'DI'!E34</f>
        <v>6321</v>
      </c>
      <c r="H54" s="21">
        <f t="shared" si="5"/>
        <v>203540</v>
      </c>
      <c r="I54" s="21">
        <f t="shared" si="6"/>
        <v>190628</v>
      </c>
      <c r="J54" s="22">
        <f t="shared" si="7"/>
        <v>42163</v>
      </c>
      <c r="K54" s="21">
        <f t="shared" si="4"/>
        <v>11087</v>
      </c>
      <c r="L54" s="24">
        <v>-1824</v>
      </c>
      <c r="M54" s="25">
        <f t="shared" si="3"/>
        <v>1</v>
      </c>
    </row>
    <row r="55" spans="1:13" ht="14.25">
      <c r="A55" s="6">
        <v>1986</v>
      </c>
      <c r="B55" s="11">
        <f>OASI!B55</f>
        <v>197393</v>
      </c>
      <c r="C55" s="11">
        <f>OASI!C55</f>
        <v>181000</v>
      </c>
      <c r="D55" s="24">
        <f>OASI!E55</f>
        <v>39081</v>
      </c>
      <c r="E55" s="11">
        <f>'DI'!B35</f>
        <v>19439</v>
      </c>
      <c r="F55" s="11">
        <f>'DI'!C35</f>
        <v>20522</v>
      </c>
      <c r="G55" s="24">
        <f>'DI'!E35</f>
        <v>7780</v>
      </c>
      <c r="H55" s="21">
        <f t="shared" si="5"/>
        <v>216832</v>
      </c>
      <c r="I55" s="21">
        <f t="shared" si="6"/>
        <v>201522</v>
      </c>
      <c r="J55" s="22">
        <f t="shared" si="7"/>
        <v>46861</v>
      </c>
      <c r="K55" s="21">
        <f t="shared" si="4"/>
        <v>4698</v>
      </c>
      <c r="L55" s="24">
        <v>-10613</v>
      </c>
      <c r="M55" s="25">
        <f t="shared" si="3"/>
        <v>-1</v>
      </c>
    </row>
    <row r="56" spans="1:13" ht="14.25">
      <c r="A56" s="6">
        <v>1987</v>
      </c>
      <c r="B56" s="11">
        <f>OASI!B56</f>
        <v>210736</v>
      </c>
      <c r="C56" s="11">
        <f>OASI!C56</f>
        <v>187668</v>
      </c>
      <c r="D56" s="24">
        <f>OASI!E56</f>
        <v>62149</v>
      </c>
      <c r="E56" s="11">
        <f>'DI'!B36</f>
        <v>20303</v>
      </c>
      <c r="F56" s="11">
        <f>'DI'!C36</f>
        <v>21425</v>
      </c>
      <c r="G56" s="24">
        <f>'DI'!E36</f>
        <v>6658</v>
      </c>
      <c r="H56" s="21">
        <f t="shared" si="5"/>
        <v>231039</v>
      </c>
      <c r="I56" s="21">
        <f t="shared" si="6"/>
        <v>209093</v>
      </c>
      <c r="J56" s="22">
        <f t="shared" si="7"/>
        <v>68807</v>
      </c>
      <c r="K56" s="21">
        <f t="shared" si="4"/>
        <v>21946</v>
      </c>
      <c r="L56" s="24"/>
      <c r="M56" s="25">
        <f t="shared" si="3"/>
        <v>0</v>
      </c>
    </row>
    <row r="57" spans="1:13" ht="14.25">
      <c r="A57" s="6">
        <v>1988</v>
      </c>
      <c r="B57" s="11">
        <f>OASI!B57</f>
        <v>240770</v>
      </c>
      <c r="C57" s="11">
        <f>OASI!C57</f>
        <v>200020</v>
      </c>
      <c r="D57" s="24">
        <f>OASI!E57</f>
        <v>102899</v>
      </c>
      <c r="E57" s="11">
        <f>'DI'!B37</f>
        <v>22699</v>
      </c>
      <c r="F57" s="11">
        <f>'DI'!C37</f>
        <v>22494</v>
      </c>
      <c r="G57" s="24">
        <f>'DI'!E37</f>
        <v>6864</v>
      </c>
      <c r="H57" s="21">
        <f t="shared" si="5"/>
        <v>263469</v>
      </c>
      <c r="I57" s="21">
        <f t="shared" si="6"/>
        <v>222514</v>
      </c>
      <c r="J57" s="22">
        <f t="shared" si="7"/>
        <v>109763</v>
      </c>
      <c r="K57" s="21">
        <f t="shared" si="4"/>
        <v>40956</v>
      </c>
      <c r="L57" s="24"/>
      <c r="M57" s="25">
        <f t="shared" si="3"/>
        <v>-1</v>
      </c>
    </row>
    <row r="58" spans="1:13" ht="14.25">
      <c r="A58" s="6">
        <v>1989</v>
      </c>
      <c r="B58" s="11">
        <f>OASI!B58</f>
        <v>264653</v>
      </c>
      <c r="C58" s="11">
        <f>OASI!C58</f>
        <v>212489</v>
      </c>
      <c r="D58" s="24">
        <f>OASI!E58</f>
        <v>155063</v>
      </c>
      <c r="E58" s="11">
        <f>'DI'!B38</f>
        <v>24795</v>
      </c>
      <c r="F58" s="11">
        <f>'DI'!C38</f>
        <v>23753</v>
      </c>
      <c r="G58" s="24">
        <f>'DI'!E38</f>
        <v>7905</v>
      </c>
      <c r="H58" s="21">
        <f t="shared" si="5"/>
        <v>289448</v>
      </c>
      <c r="I58" s="21">
        <f t="shared" si="6"/>
        <v>236242</v>
      </c>
      <c r="J58" s="22">
        <f t="shared" si="7"/>
        <v>162968</v>
      </c>
      <c r="K58" s="21">
        <f t="shared" si="4"/>
        <v>53205</v>
      </c>
      <c r="L58" s="24"/>
      <c r="M58" s="25">
        <f t="shared" si="3"/>
        <v>1</v>
      </c>
    </row>
    <row r="59" spans="1:13" ht="14.25">
      <c r="A59" s="6">
        <v>1990</v>
      </c>
      <c r="B59" s="11">
        <f>OASI!B59</f>
        <v>286653</v>
      </c>
      <c r="C59" s="11">
        <f>OASI!C59</f>
        <v>227519</v>
      </c>
      <c r="D59" s="24">
        <f>OASI!E59</f>
        <v>214197</v>
      </c>
      <c r="E59" s="11">
        <f>'DI'!B39</f>
        <v>28791</v>
      </c>
      <c r="F59" s="11">
        <f>'DI'!C39</f>
        <v>25616</v>
      </c>
      <c r="G59" s="24">
        <f>'DI'!E39</f>
        <v>11079</v>
      </c>
      <c r="H59" s="21">
        <f t="shared" si="5"/>
        <v>315444</v>
      </c>
      <c r="I59" s="21">
        <f t="shared" si="6"/>
        <v>253135</v>
      </c>
      <c r="J59" s="22">
        <f t="shared" si="7"/>
        <v>225276</v>
      </c>
      <c r="K59" s="21">
        <f t="shared" si="4"/>
        <v>62308</v>
      </c>
      <c r="L59" s="24"/>
      <c r="M59" s="25">
        <f t="shared" si="3"/>
        <v>1</v>
      </c>
    </row>
    <row r="60" spans="1:13" ht="14.25">
      <c r="A60" s="6">
        <v>1991</v>
      </c>
      <c r="B60" s="11">
        <f>OASI!B60</f>
        <v>299286</v>
      </c>
      <c r="C60" s="11">
        <f>OASI!C60</f>
        <v>245634</v>
      </c>
      <c r="D60" s="24">
        <f>OASI!E60</f>
        <v>267849</v>
      </c>
      <c r="E60" s="11">
        <f>'DI'!B40</f>
        <v>30390</v>
      </c>
      <c r="F60" s="11">
        <f>'DI'!C40</f>
        <v>28571</v>
      </c>
      <c r="G60" s="24">
        <f>'DI'!E40</f>
        <v>12898</v>
      </c>
      <c r="H60" s="21">
        <f t="shared" si="5"/>
        <v>329676</v>
      </c>
      <c r="I60" s="21">
        <f t="shared" si="6"/>
        <v>274205</v>
      </c>
      <c r="J60" s="22">
        <f t="shared" si="7"/>
        <v>280747</v>
      </c>
      <c r="K60" s="21">
        <f t="shared" si="4"/>
        <v>55471</v>
      </c>
      <c r="L60" s="24"/>
      <c r="M60" s="25">
        <f t="shared" si="3"/>
        <v>0</v>
      </c>
    </row>
    <row r="61" spans="1:13" ht="14.25">
      <c r="A61" s="6">
        <v>1992</v>
      </c>
      <c r="B61" s="11">
        <f>OASI!B61</f>
        <v>311162</v>
      </c>
      <c r="C61" s="11">
        <f>OASI!C61</f>
        <v>259861</v>
      </c>
      <c r="D61" s="24">
        <f>OASI!E61</f>
        <v>319150</v>
      </c>
      <c r="E61" s="11">
        <f>'DI'!B41</f>
        <v>31430</v>
      </c>
      <c r="F61" s="11">
        <f>'DI'!C41</f>
        <v>32004</v>
      </c>
      <c r="G61" s="24">
        <f>'DI'!E41</f>
        <v>12324</v>
      </c>
      <c r="H61" s="21">
        <f t="shared" si="5"/>
        <v>342592</v>
      </c>
      <c r="I61" s="21">
        <f t="shared" si="6"/>
        <v>291865</v>
      </c>
      <c r="J61" s="22">
        <f t="shared" si="7"/>
        <v>331474</v>
      </c>
      <c r="K61" s="21">
        <f t="shared" si="4"/>
        <v>50727</v>
      </c>
      <c r="L61" s="24"/>
      <c r="M61" s="25">
        <f t="shared" si="3"/>
        <v>0</v>
      </c>
    </row>
    <row r="62" spans="1:13" ht="14.25">
      <c r="A62" s="6">
        <v>1993</v>
      </c>
      <c r="B62" s="11">
        <f>OASI!B62</f>
        <v>323277</v>
      </c>
      <c r="C62" s="11">
        <f>OASI!C62</f>
        <v>273104</v>
      </c>
      <c r="D62" s="24">
        <f>OASI!E62</f>
        <v>369322</v>
      </c>
      <c r="E62" s="11">
        <f>'DI'!B42</f>
        <v>32301</v>
      </c>
      <c r="F62" s="11">
        <f>'DI'!C42</f>
        <v>35662</v>
      </c>
      <c r="G62" s="24">
        <f>'DI'!E42</f>
        <v>8963</v>
      </c>
      <c r="H62" s="21">
        <f t="shared" si="5"/>
        <v>355578</v>
      </c>
      <c r="I62" s="21">
        <f t="shared" si="6"/>
        <v>308766</v>
      </c>
      <c r="J62" s="22">
        <f t="shared" si="7"/>
        <v>378285</v>
      </c>
      <c r="K62" s="21">
        <f t="shared" si="4"/>
        <v>46811</v>
      </c>
      <c r="L62" s="24"/>
      <c r="M62" s="25">
        <f t="shared" si="3"/>
        <v>1</v>
      </c>
    </row>
    <row r="63" spans="1:13" ht="14.25">
      <c r="A63" s="6">
        <v>1994</v>
      </c>
      <c r="B63" s="11">
        <f>OASI!B63</f>
        <v>328271</v>
      </c>
      <c r="C63" s="11">
        <f>OASI!C63</f>
        <v>284133</v>
      </c>
      <c r="D63" s="24">
        <f>OASI!E63</f>
        <v>413460</v>
      </c>
      <c r="E63" s="11">
        <f>'DI'!B43</f>
        <v>52841</v>
      </c>
      <c r="F63" s="11">
        <f>'DI'!C43</f>
        <v>38879</v>
      </c>
      <c r="G63" s="24">
        <f>'DI'!E43</f>
        <v>22925</v>
      </c>
      <c r="H63" s="21">
        <f t="shared" si="5"/>
        <v>381112</v>
      </c>
      <c r="I63" s="21">
        <f t="shared" si="6"/>
        <v>323012</v>
      </c>
      <c r="J63" s="22">
        <f t="shared" si="7"/>
        <v>436385</v>
      </c>
      <c r="K63" s="21">
        <f t="shared" si="4"/>
        <v>58100</v>
      </c>
      <c r="L63" s="24"/>
      <c r="M63" s="25">
        <f t="shared" si="3"/>
        <v>0</v>
      </c>
    </row>
    <row r="64" spans="1:13" ht="14.25">
      <c r="A64" s="6">
        <v>1995</v>
      </c>
      <c r="B64" s="11">
        <f>OASI!B64</f>
        <v>342801</v>
      </c>
      <c r="C64" s="11">
        <f>OASI!C64</f>
        <v>297760</v>
      </c>
      <c r="D64" s="24">
        <f>OASI!E64</f>
        <v>458502</v>
      </c>
      <c r="E64" s="11">
        <f>'DI'!B44</f>
        <v>56696</v>
      </c>
      <c r="F64" s="11">
        <f>'DI'!C44</f>
        <v>42055</v>
      </c>
      <c r="G64" s="24">
        <f>'DI'!E44</f>
        <v>37566</v>
      </c>
      <c r="H64" s="21">
        <f t="shared" si="5"/>
        <v>399497</v>
      </c>
      <c r="I64" s="21">
        <f t="shared" si="6"/>
        <v>339815</v>
      </c>
      <c r="J64" s="22">
        <f t="shared" si="7"/>
        <v>496068</v>
      </c>
      <c r="K64" s="21">
        <f t="shared" si="4"/>
        <v>59683</v>
      </c>
      <c r="L64" s="24"/>
      <c r="M64" s="25">
        <f t="shared" si="3"/>
        <v>-1</v>
      </c>
    </row>
    <row r="65" spans="1:13" ht="14.25">
      <c r="A65" s="6">
        <v>1996</v>
      </c>
      <c r="B65" s="11">
        <f>OASI!B65</f>
        <v>363741</v>
      </c>
      <c r="C65" s="11">
        <f>OASI!C65</f>
        <v>308217</v>
      </c>
      <c r="D65" s="24">
        <f>OASI!E65</f>
        <v>514026</v>
      </c>
      <c r="E65" s="11">
        <f>'DI'!B45</f>
        <v>60710</v>
      </c>
      <c r="F65" s="11">
        <f>'DI'!C45</f>
        <v>45351</v>
      </c>
      <c r="G65" s="24">
        <f>'DI'!E45</f>
        <v>52924</v>
      </c>
      <c r="H65" s="21">
        <f t="shared" si="5"/>
        <v>424451</v>
      </c>
      <c r="I65" s="21">
        <f t="shared" si="6"/>
        <v>353568</v>
      </c>
      <c r="J65" s="22">
        <f t="shared" si="7"/>
        <v>566950</v>
      </c>
      <c r="K65" s="21">
        <f t="shared" si="4"/>
        <v>70882</v>
      </c>
      <c r="L65" s="24"/>
      <c r="M65" s="25">
        <f t="shared" si="3"/>
        <v>1</v>
      </c>
    </row>
    <row r="66" spans="1:13" ht="14.25">
      <c r="A66" s="6">
        <v>1997</v>
      </c>
      <c r="B66" s="11">
        <f>OASI!B66</f>
        <v>397169</v>
      </c>
      <c r="C66" s="11">
        <f>OASI!C66</f>
        <v>322073</v>
      </c>
      <c r="D66" s="24">
        <f>OASI!E66</f>
        <v>589121</v>
      </c>
      <c r="E66" s="11">
        <f>'DI'!B46</f>
        <v>60499</v>
      </c>
      <c r="F66" s="11">
        <f>'DI'!C46</f>
        <v>47034</v>
      </c>
      <c r="G66" s="24">
        <f>'DI'!E46</f>
        <v>66389</v>
      </c>
      <c r="H66" s="21">
        <f t="shared" si="5"/>
        <v>457668</v>
      </c>
      <c r="I66" s="21">
        <f t="shared" si="6"/>
        <v>369107</v>
      </c>
      <c r="J66" s="22">
        <f t="shared" si="7"/>
        <v>655510</v>
      </c>
      <c r="K66" s="21">
        <f t="shared" si="4"/>
        <v>88560</v>
      </c>
      <c r="L66" s="24"/>
      <c r="M66" s="25">
        <f t="shared" si="3"/>
        <v>1</v>
      </c>
    </row>
    <row r="67" spans="1:13" ht="14.25">
      <c r="A67" s="6">
        <v>1998</v>
      </c>
      <c r="B67" s="11">
        <f>OASI!B67</f>
        <v>424848</v>
      </c>
      <c r="C67" s="11">
        <f>OASI!C67</f>
        <v>332324</v>
      </c>
      <c r="D67" s="24">
        <f>OASI!E67</f>
        <v>681645</v>
      </c>
      <c r="E67" s="11">
        <f>'DI'!B47</f>
        <v>64357</v>
      </c>
      <c r="F67" s="11">
        <f>'DI'!C47</f>
        <v>49931</v>
      </c>
      <c r="G67" s="24">
        <f>'DI'!E47</f>
        <v>80815</v>
      </c>
      <c r="H67" s="21">
        <f t="shared" si="5"/>
        <v>489205</v>
      </c>
      <c r="I67" s="21">
        <f t="shared" si="6"/>
        <v>382255</v>
      </c>
      <c r="J67" s="22">
        <f t="shared" si="7"/>
        <v>762460</v>
      </c>
      <c r="K67" s="21">
        <f t="shared" si="4"/>
        <v>106950</v>
      </c>
      <c r="L67" s="24"/>
      <c r="M67" s="25">
        <f t="shared" si="3"/>
        <v>0</v>
      </c>
    </row>
    <row r="68" spans="1:13" ht="14.25">
      <c r="A68" s="6">
        <v>1999</v>
      </c>
      <c r="B68" s="11">
        <f>OASI!B68</f>
        <v>457040</v>
      </c>
      <c r="C68" s="11">
        <f>OASI!C68</f>
        <v>339874</v>
      </c>
      <c r="D68" s="24">
        <f>OASI!E68</f>
        <v>798812</v>
      </c>
      <c r="E68" s="11">
        <f>'DI'!B48</f>
        <v>69541</v>
      </c>
      <c r="F68" s="11">
        <f>'DI'!C48</f>
        <v>53035</v>
      </c>
      <c r="G68" s="24">
        <f>'DI'!E48</f>
        <v>97321</v>
      </c>
      <c r="H68" s="21">
        <f t="shared" si="5"/>
        <v>526581</v>
      </c>
      <c r="I68" s="21">
        <f t="shared" si="6"/>
        <v>392909</v>
      </c>
      <c r="J68" s="22">
        <f t="shared" si="7"/>
        <v>896133</v>
      </c>
      <c r="K68" s="21">
        <f t="shared" si="4"/>
        <v>133673</v>
      </c>
      <c r="L68" s="24"/>
      <c r="M68" s="25">
        <f t="shared" si="3"/>
        <v>-1</v>
      </c>
    </row>
    <row r="69" spans="1:13" ht="14.25">
      <c r="A69" s="6">
        <v>2000</v>
      </c>
      <c r="B69" s="11">
        <f>OASI!B69</f>
        <v>490513</v>
      </c>
      <c r="C69" s="11">
        <f>OASI!C69</f>
        <v>358339</v>
      </c>
      <c r="D69" s="24">
        <f>OASI!E69</f>
        <v>930986</v>
      </c>
      <c r="E69" s="11">
        <f>'DI'!B49</f>
        <v>77920</v>
      </c>
      <c r="F69" s="11">
        <f>'DI'!C49</f>
        <v>56782</v>
      </c>
      <c r="G69" s="24">
        <f>'DI'!E49</f>
        <v>118459</v>
      </c>
      <c r="H69" s="21">
        <f t="shared" si="5"/>
        <v>568433</v>
      </c>
      <c r="I69" s="21">
        <f t="shared" si="6"/>
        <v>415121</v>
      </c>
      <c r="J69" s="22">
        <f t="shared" si="7"/>
        <v>1049445</v>
      </c>
      <c r="K69" s="21">
        <f t="shared" si="4"/>
        <v>153312</v>
      </c>
      <c r="L69" s="24"/>
      <c r="M69" s="25">
        <f t="shared" si="3"/>
        <v>0</v>
      </c>
    </row>
    <row r="70" spans="1:13" ht="14.25">
      <c r="A70" s="6">
        <v>2001</v>
      </c>
      <c r="B70" s="11">
        <f>OASI!B70</f>
        <v>518100</v>
      </c>
      <c r="C70" s="11">
        <f>OASI!C70</f>
        <v>377546</v>
      </c>
      <c r="D70" s="24">
        <f>OASI!E70</f>
        <v>1071540</v>
      </c>
      <c r="E70" s="11">
        <f>'DI'!B50</f>
        <v>83903</v>
      </c>
      <c r="F70" s="11">
        <f>'DI'!C50</f>
        <v>61369</v>
      </c>
      <c r="G70" s="24">
        <f>'DI'!E50</f>
        <v>140993</v>
      </c>
      <c r="H70" s="21">
        <f aca="true" t="shared" si="8" ref="H70:H85">B70+E70</f>
        <v>602003</v>
      </c>
      <c r="I70" s="21">
        <f aca="true" t="shared" si="9" ref="I70:I85">C70+F70</f>
        <v>438915</v>
      </c>
      <c r="J70" s="22">
        <f aca="true" t="shared" si="10" ref="J70:J85">D70+G70</f>
        <v>1212533</v>
      </c>
      <c r="K70" s="21">
        <f t="shared" si="4"/>
        <v>163088</v>
      </c>
      <c r="L70" s="24"/>
      <c r="M70" s="25">
        <f t="shared" si="3"/>
        <v>0</v>
      </c>
    </row>
    <row r="71" spans="1:13" ht="14.25">
      <c r="A71" s="6">
        <v>2002</v>
      </c>
      <c r="B71" s="11">
        <f>OASI!B71</f>
        <v>539706</v>
      </c>
      <c r="C71" s="11">
        <f>OASI!C71</f>
        <v>393749</v>
      </c>
      <c r="D71" s="24">
        <f>OASI!E71</f>
        <v>1217497</v>
      </c>
      <c r="E71" s="11">
        <f>'DI'!B51</f>
        <v>87379</v>
      </c>
      <c r="F71" s="11">
        <f>'DI'!C51</f>
        <v>67905</v>
      </c>
      <c r="G71" s="24">
        <f>'DI'!E51</f>
        <v>160468</v>
      </c>
      <c r="H71" s="21">
        <f t="shared" si="8"/>
        <v>627085</v>
      </c>
      <c r="I71" s="21">
        <f t="shared" si="9"/>
        <v>461654</v>
      </c>
      <c r="J71" s="22">
        <f t="shared" si="10"/>
        <v>1377965</v>
      </c>
      <c r="K71" s="21">
        <f t="shared" si="4"/>
        <v>165432</v>
      </c>
      <c r="L71" s="24"/>
      <c r="M71" s="25">
        <f aca="true" t="shared" si="11" ref="M71:M85">H71-I71-K71+L71</f>
        <v>-1</v>
      </c>
    </row>
    <row r="72" spans="1:13" ht="14.25">
      <c r="A72" s="6">
        <v>2003</v>
      </c>
      <c r="B72" s="11">
        <f>OASI!B72</f>
        <v>543811</v>
      </c>
      <c r="C72" s="11">
        <f>OASI!C72</f>
        <v>405978</v>
      </c>
      <c r="D72" s="24">
        <f>OASI!E72</f>
        <v>1355330</v>
      </c>
      <c r="E72" s="11">
        <f>'DI'!B52</f>
        <v>88074</v>
      </c>
      <c r="F72" s="11">
        <f>'DI'!C52</f>
        <v>73108</v>
      </c>
      <c r="G72" s="24">
        <f>'DI'!E52</f>
        <v>175434</v>
      </c>
      <c r="H72" s="21">
        <f t="shared" si="8"/>
        <v>631885</v>
      </c>
      <c r="I72" s="21">
        <f t="shared" si="9"/>
        <v>479086</v>
      </c>
      <c r="J72" s="22">
        <f t="shared" si="10"/>
        <v>1530764</v>
      </c>
      <c r="K72" s="21">
        <f aca="true" t="shared" si="12" ref="K72:K85">J72-J71</f>
        <v>152799</v>
      </c>
      <c r="L72" s="24"/>
      <c r="M72" s="25">
        <f t="shared" si="11"/>
        <v>0</v>
      </c>
    </row>
    <row r="73" spans="1:13" ht="14.25">
      <c r="A73" s="6">
        <v>2004</v>
      </c>
      <c r="B73" s="11">
        <f>OASI!B73</f>
        <v>566338</v>
      </c>
      <c r="C73" s="11">
        <f>OASI!C73</f>
        <v>421047</v>
      </c>
      <c r="D73" s="24">
        <f>OASI!E73</f>
        <v>1500622</v>
      </c>
      <c r="E73" s="11">
        <f>'DI'!B53</f>
        <v>91380</v>
      </c>
      <c r="F73" s="11">
        <f>'DI'!C53</f>
        <v>80597</v>
      </c>
      <c r="G73" s="24">
        <f>'DI'!E53</f>
        <v>186217</v>
      </c>
      <c r="H73" s="21">
        <f t="shared" si="8"/>
        <v>657718</v>
      </c>
      <c r="I73" s="21">
        <f t="shared" si="9"/>
        <v>501644</v>
      </c>
      <c r="J73" s="22">
        <f t="shared" si="10"/>
        <v>1686839</v>
      </c>
      <c r="K73" s="21">
        <f t="shared" si="12"/>
        <v>156075</v>
      </c>
      <c r="L73" s="24"/>
      <c r="M73" s="25">
        <f t="shared" si="11"/>
        <v>-1</v>
      </c>
    </row>
    <row r="74" spans="1:13" ht="14.25">
      <c r="A74" s="6">
        <v>2005</v>
      </c>
      <c r="B74" s="11">
        <f>OASI!B74</f>
        <v>604335</v>
      </c>
      <c r="C74" s="11">
        <f>OASI!C74</f>
        <v>441920</v>
      </c>
      <c r="D74" s="24">
        <f>OASI!E74</f>
        <v>1663037</v>
      </c>
      <c r="E74" s="11">
        <f>'DI'!B54</f>
        <v>97423</v>
      </c>
      <c r="F74" s="11">
        <f>'DI'!C54</f>
        <v>88018</v>
      </c>
      <c r="G74" s="24">
        <f>'DI'!E54</f>
        <v>195623</v>
      </c>
      <c r="H74" s="21">
        <f t="shared" si="8"/>
        <v>701758</v>
      </c>
      <c r="I74" s="21">
        <f t="shared" si="9"/>
        <v>529938</v>
      </c>
      <c r="J74" s="22">
        <f t="shared" si="10"/>
        <v>1858660</v>
      </c>
      <c r="K74" s="21">
        <f t="shared" si="12"/>
        <v>171821</v>
      </c>
      <c r="L74" s="24"/>
      <c r="M74" s="25">
        <f t="shared" si="11"/>
        <v>-1</v>
      </c>
    </row>
    <row r="75" spans="1:13" ht="14.25">
      <c r="A75" s="6">
        <v>2006</v>
      </c>
      <c r="B75" s="11">
        <f>OASI!B75</f>
        <v>642231</v>
      </c>
      <c r="C75" s="11">
        <f>OASI!C75</f>
        <v>460965</v>
      </c>
      <c r="D75" s="24">
        <f>OASI!E75</f>
        <v>1844304</v>
      </c>
      <c r="E75" s="11">
        <f>'DI'!B55</f>
        <v>102641</v>
      </c>
      <c r="F75" s="11">
        <f>'DI'!C55</f>
        <v>94456</v>
      </c>
      <c r="G75" s="24">
        <f>'DI'!E55</f>
        <v>203808</v>
      </c>
      <c r="H75" s="21">
        <f t="shared" si="8"/>
        <v>744872</v>
      </c>
      <c r="I75" s="21">
        <f t="shared" si="9"/>
        <v>555421</v>
      </c>
      <c r="J75" s="22">
        <f t="shared" si="10"/>
        <v>2048112</v>
      </c>
      <c r="K75" s="21">
        <f t="shared" si="12"/>
        <v>189452</v>
      </c>
      <c r="L75" s="24"/>
      <c r="M75" s="25">
        <f t="shared" si="11"/>
        <v>-1</v>
      </c>
    </row>
    <row r="76" spans="1:13" ht="14.25">
      <c r="A76" s="6">
        <v>2007</v>
      </c>
      <c r="B76" s="11">
        <f>OASI!B76</f>
        <v>675035</v>
      </c>
      <c r="C76" s="11">
        <f>OASI!C76</f>
        <v>495723</v>
      </c>
      <c r="D76" s="24">
        <f>OASI!E76</f>
        <v>2023616</v>
      </c>
      <c r="E76" s="11">
        <f>'DI'!B56</f>
        <v>109854</v>
      </c>
      <c r="F76" s="11">
        <f>'DI'!C56</f>
        <v>98778</v>
      </c>
      <c r="G76" s="24">
        <f>'DI'!E56</f>
        <v>214884</v>
      </c>
      <c r="H76" s="21">
        <f t="shared" si="8"/>
        <v>784889</v>
      </c>
      <c r="I76" s="21">
        <f t="shared" si="9"/>
        <v>594501</v>
      </c>
      <c r="J76" s="22">
        <f t="shared" si="10"/>
        <v>2238500</v>
      </c>
      <c r="K76" s="21">
        <f t="shared" si="12"/>
        <v>190388</v>
      </c>
      <c r="L76" s="24"/>
      <c r="M76" s="25">
        <f t="shared" si="11"/>
        <v>0</v>
      </c>
    </row>
    <row r="77" spans="1:13" ht="14.25">
      <c r="A77" s="6">
        <v>2008</v>
      </c>
      <c r="B77" s="11">
        <f>OASI!B77</f>
        <v>695462</v>
      </c>
      <c r="C77" s="11">
        <f>OASI!C77</f>
        <v>516192</v>
      </c>
      <c r="D77" s="24">
        <f>OASI!E77</f>
        <v>2202886</v>
      </c>
      <c r="E77" s="11">
        <f>'DI'!B57</f>
        <v>109840</v>
      </c>
      <c r="F77" s="11">
        <f>'DI'!C57</f>
        <v>108951</v>
      </c>
      <c r="G77" s="24">
        <f>'DI'!E57</f>
        <v>215773</v>
      </c>
      <c r="H77" s="21">
        <f t="shared" si="8"/>
        <v>805302</v>
      </c>
      <c r="I77" s="21">
        <f t="shared" si="9"/>
        <v>625143</v>
      </c>
      <c r="J77" s="22">
        <f t="shared" si="10"/>
        <v>2418659</v>
      </c>
      <c r="K77" s="21">
        <f t="shared" si="12"/>
        <v>180159</v>
      </c>
      <c r="L77" s="24"/>
      <c r="M77" s="25">
        <f t="shared" si="11"/>
        <v>0</v>
      </c>
    </row>
    <row r="78" spans="1:13" ht="14.25">
      <c r="A78" s="6">
        <v>2009</v>
      </c>
      <c r="B78" s="11">
        <f>OASI!B78</f>
        <v>698208</v>
      </c>
      <c r="C78" s="11">
        <f>OASI!C78</f>
        <v>564295</v>
      </c>
      <c r="D78" s="24">
        <f>OASI!E78</f>
        <v>2336798</v>
      </c>
      <c r="E78" s="11">
        <f>'DI'!B58</f>
        <v>109283</v>
      </c>
      <c r="F78" s="11">
        <f>'DI'!C58</f>
        <v>121506</v>
      </c>
      <c r="G78" s="24">
        <f>'DI'!E58</f>
        <v>203550</v>
      </c>
      <c r="H78" s="21">
        <f t="shared" si="8"/>
        <v>807491</v>
      </c>
      <c r="I78" s="21">
        <f t="shared" si="9"/>
        <v>685801</v>
      </c>
      <c r="J78" s="22">
        <f t="shared" si="10"/>
        <v>2540348</v>
      </c>
      <c r="K78" s="21">
        <f t="shared" si="12"/>
        <v>121689</v>
      </c>
      <c r="L78" s="24"/>
      <c r="M78" s="25">
        <f t="shared" si="11"/>
        <v>1</v>
      </c>
    </row>
    <row r="79" spans="1:13" ht="14.25">
      <c r="A79" s="6">
        <v>2010</v>
      </c>
      <c r="B79" s="11">
        <f>OASI!B79</f>
        <v>677111</v>
      </c>
      <c r="C79" s="11">
        <f>OASI!C79</f>
        <v>584866</v>
      </c>
      <c r="D79" s="24">
        <f>OASI!E79</f>
        <v>2429043</v>
      </c>
      <c r="E79" s="11">
        <f>'DI'!B59</f>
        <v>104017</v>
      </c>
      <c r="F79" s="11">
        <f>'DI'!C59</f>
        <v>127660</v>
      </c>
      <c r="G79" s="24">
        <f>'DI'!E59</f>
        <v>179907</v>
      </c>
      <c r="H79" s="21">
        <f t="shared" si="8"/>
        <v>781128</v>
      </c>
      <c r="I79" s="21">
        <f t="shared" si="9"/>
        <v>712526</v>
      </c>
      <c r="J79" s="22">
        <f t="shared" si="10"/>
        <v>2608950</v>
      </c>
      <c r="K79" s="21">
        <f t="shared" si="12"/>
        <v>68602</v>
      </c>
      <c r="L79" s="24"/>
      <c r="M79" s="25">
        <f t="shared" si="11"/>
        <v>0</v>
      </c>
    </row>
    <row r="80" spans="1:13" ht="14.25">
      <c r="A80" s="6">
        <v>2011</v>
      </c>
      <c r="B80" s="11">
        <f>OASI!B80</f>
        <v>698781</v>
      </c>
      <c r="C80" s="11">
        <f>OASI!C80</f>
        <v>603750</v>
      </c>
      <c r="D80" s="24">
        <f>OASI!E80</f>
        <v>2524075</v>
      </c>
      <c r="E80" s="11">
        <f>'DI'!B60</f>
        <v>106276</v>
      </c>
      <c r="F80" s="11">
        <f>'DI'!C60</f>
        <v>132332</v>
      </c>
      <c r="G80" s="24">
        <f>'DI'!E60</f>
        <v>153850</v>
      </c>
      <c r="H80" s="21">
        <f t="shared" si="8"/>
        <v>805057</v>
      </c>
      <c r="I80" s="21">
        <f t="shared" si="9"/>
        <v>736082</v>
      </c>
      <c r="J80" s="22">
        <f t="shared" si="10"/>
        <v>2677925</v>
      </c>
      <c r="K80" s="21">
        <f t="shared" si="12"/>
        <v>68975</v>
      </c>
      <c r="L80" s="24"/>
      <c r="M80" s="25">
        <f t="shared" si="11"/>
        <v>0</v>
      </c>
    </row>
    <row r="81" spans="1:13" ht="14.25">
      <c r="A81" s="6">
        <v>2012</v>
      </c>
      <c r="B81" s="11">
        <f>OASI!B81</f>
        <v>731075</v>
      </c>
      <c r="C81" s="11">
        <f>OASI!C81</f>
        <v>645482</v>
      </c>
      <c r="D81" s="24">
        <f>OASI!E81</f>
        <v>2609668</v>
      </c>
      <c r="E81" s="11">
        <f>'DI'!B61</f>
        <v>109115</v>
      </c>
      <c r="F81" s="11">
        <f>'DI'!C61</f>
        <v>140299</v>
      </c>
      <c r="G81" s="24">
        <f>'DI'!E61</f>
        <v>122666</v>
      </c>
      <c r="H81" s="21">
        <f t="shared" si="8"/>
        <v>840190</v>
      </c>
      <c r="I81" s="21">
        <f t="shared" si="9"/>
        <v>785781</v>
      </c>
      <c r="J81" s="22">
        <f t="shared" si="10"/>
        <v>2732334</v>
      </c>
      <c r="K81" s="21">
        <f t="shared" si="12"/>
        <v>54409</v>
      </c>
      <c r="L81" s="24"/>
      <c r="M81" s="25">
        <f t="shared" si="11"/>
        <v>0</v>
      </c>
    </row>
    <row r="82" spans="1:13" ht="14.25">
      <c r="A82" s="6">
        <v>2013</v>
      </c>
      <c r="B82" s="11">
        <f>OASI!B82</f>
        <v>743793</v>
      </c>
      <c r="C82" s="11">
        <f>OASI!C82</f>
        <v>679475</v>
      </c>
      <c r="D82" s="24">
        <f>OASI!E82</f>
        <v>2673985</v>
      </c>
      <c r="E82" s="11">
        <f>'DI'!B62</f>
        <v>111228</v>
      </c>
      <c r="F82" s="11">
        <f>'DI'!C62</f>
        <v>143450</v>
      </c>
      <c r="G82" s="24">
        <f>'DI'!E62</f>
        <v>90445</v>
      </c>
      <c r="H82" s="21">
        <f t="shared" si="8"/>
        <v>855021</v>
      </c>
      <c r="I82" s="21">
        <f t="shared" si="9"/>
        <v>822925</v>
      </c>
      <c r="J82" s="22">
        <f t="shared" si="10"/>
        <v>2764430</v>
      </c>
      <c r="K82" s="21">
        <f t="shared" si="12"/>
        <v>32096</v>
      </c>
      <c r="L82" s="24"/>
      <c r="M82" s="25">
        <f t="shared" si="11"/>
        <v>0</v>
      </c>
    </row>
    <row r="83" spans="1:13" ht="14.25">
      <c r="A83" s="6">
        <v>2014</v>
      </c>
      <c r="B83" s="11">
        <f>OASI!B83</f>
        <v>769417</v>
      </c>
      <c r="C83" s="11">
        <f>OASI!C83</f>
        <v>714170</v>
      </c>
      <c r="D83" s="24">
        <f>OASI!E83</f>
        <v>2729233</v>
      </c>
      <c r="E83" s="11">
        <f>'DI'!B63</f>
        <v>114858</v>
      </c>
      <c r="F83" s="11">
        <f>'DI'!C63</f>
        <v>145060</v>
      </c>
      <c r="G83" s="24">
        <f>'DI'!E63</f>
        <v>60244</v>
      </c>
      <c r="H83" s="21">
        <f t="shared" si="8"/>
        <v>884275</v>
      </c>
      <c r="I83" s="21">
        <f t="shared" si="9"/>
        <v>859230</v>
      </c>
      <c r="J83" s="22">
        <f t="shared" si="10"/>
        <v>2789477</v>
      </c>
      <c r="K83" s="21">
        <f t="shared" si="12"/>
        <v>25047</v>
      </c>
      <c r="L83" s="24"/>
      <c r="M83" s="25">
        <f t="shared" si="11"/>
        <v>-2</v>
      </c>
    </row>
    <row r="84" spans="1:13" ht="14.25">
      <c r="A84" s="6">
        <v>2015</v>
      </c>
      <c r="B84" s="11">
        <f>OASI!B84</f>
        <v>801561</v>
      </c>
      <c r="C84" s="11">
        <f>OASI!C84</f>
        <v>750542</v>
      </c>
      <c r="D84" s="24">
        <f>OASI!E84</f>
        <v>2780251</v>
      </c>
      <c r="E84" s="11">
        <f>'DI'!B64</f>
        <v>118595</v>
      </c>
      <c r="F84" s="11">
        <f>'DI'!C64</f>
        <v>146581</v>
      </c>
      <c r="G84" s="24">
        <f>'DI'!E64</f>
        <v>32259</v>
      </c>
      <c r="H84" s="21">
        <f t="shared" si="8"/>
        <v>920156</v>
      </c>
      <c r="I84" s="21">
        <f t="shared" si="9"/>
        <v>897123</v>
      </c>
      <c r="J84" s="22">
        <f t="shared" si="10"/>
        <v>2812510</v>
      </c>
      <c r="K84" s="21">
        <f t="shared" si="12"/>
        <v>23033</v>
      </c>
      <c r="L84" s="24"/>
      <c r="M84" s="25">
        <f t="shared" si="11"/>
        <v>0</v>
      </c>
    </row>
    <row r="85" spans="1:13" ht="15" thickBot="1">
      <c r="A85" s="26">
        <v>2016</v>
      </c>
      <c r="B85" s="27">
        <f>OASI!B85</f>
        <v>797457</v>
      </c>
      <c r="C85" s="27">
        <f>OASI!C85</f>
        <v>776359</v>
      </c>
      <c r="D85" s="28">
        <f>OASI!E85</f>
        <v>2801349</v>
      </c>
      <c r="E85" s="27">
        <f>'DI'!B65</f>
        <v>159996</v>
      </c>
      <c r="F85" s="27">
        <f>'DI'!C65</f>
        <v>145917</v>
      </c>
      <c r="G85" s="28">
        <f>'DI'!E65</f>
        <v>46338</v>
      </c>
      <c r="H85" s="29">
        <f t="shared" si="8"/>
        <v>957453</v>
      </c>
      <c r="I85" s="29">
        <f t="shared" si="9"/>
        <v>922276</v>
      </c>
      <c r="J85" s="30">
        <f t="shared" si="10"/>
        <v>2847687</v>
      </c>
      <c r="K85" s="29">
        <f t="shared" si="12"/>
        <v>35177</v>
      </c>
      <c r="L85" s="28"/>
      <c r="M85" s="31">
        <f t="shared" si="11"/>
        <v>0</v>
      </c>
    </row>
    <row r="86" spans="1:13" ht="15" thickTop="1">
      <c r="A86" s="6" t="s">
        <v>12</v>
      </c>
      <c r="B86" s="21">
        <f aca="true" t="shared" si="13" ref="B86:G86">SUM(B6:B85)</f>
        <v>17335768</v>
      </c>
      <c r="C86" s="21">
        <f t="shared" si="13"/>
        <v>14534419</v>
      </c>
      <c r="D86" s="21">
        <f t="shared" si="13"/>
        <v>40640866</v>
      </c>
      <c r="E86" s="21">
        <f t="shared" si="13"/>
        <v>2573736</v>
      </c>
      <c r="F86" s="21">
        <f t="shared" si="13"/>
        <v>2527397</v>
      </c>
      <c r="G86" s="21">
        <f t="shared" si="13"/>
        <v>3047978</v>
      </c>
      <c r="H86" s="21">
        <f aca="true" t="shared" si="14" ref="H86:M86">SUM(H6:H85)</f>
        <v>19909504</v>
      </c>
      <c r="I86" s="21">
        <f t="shared" si="14"/>
        <v>17061816</v>
      </c>
      <c r="J86" s="21">
        <f t="shared" si="14"/>
        <v>43688844</v>
      </c>
      <c r="K86" s="21">
        <f t="shared" si="14"/>
        <v>2847687</v>
      </c>
      <c r="L86" s="21">
        <f t="shared" si="14"/>
        <v>0</v>
      </c>
      <c r="M86" s="21">
        <f t="shared" si="14"/>
        <v>1</v>
      </c>
    </row>
    <row r="88" spans="1:10" ht="30" customHeight="1">
      <c r="A88" s="38" t="s">
        <v>24</v>
      </c>
      <c r="B88" s="38"/>
      <c r="C88" s="38"/>
      <c r="D88" s="38"/>
      <c r="E88" s="38"/>
      <c r="F88" s="38"/>
      <c r="G88" s="38"/>
      <c r="H88" s="38"/>
      <c r="I88" s="38"/>
      <c r="J88" s="38"/>
    </row>
    <row r="89" spans="1:10" ht="45" customHeight="1">
      <c r="A89" s="38" t="s">
        <v>31</v>
      </c>
      <c r="B89" s="38"/>
      <c r="C89" s="38"/>
      <c r="D89" s="38"/>
      <c r="E89" s="38"/>
      <c r="F89" s="38"/>
      <c r="G89" s="38"/>
      <c r="H89" s="38"/>
      <c r="I89" s="38"/>
      <c r="J89" s="38"/>
    </row>
    <row r="91" spans="1:10" ht="28.5" customHeight="1">
      <c r="A91" s="38" t="s">
        <v>25</v>
      </c>
      <c r="B91" s="38"/>
      <c r="C91" s="38"/>
      <c r="D91" s="38"/>
      <c r="E91" s="38"/>
      <c r="F91" s="38"/>
      <c r="G91" s="38"/>
      <c r="H91" s="38"/>
      <c r="I91" s="38"/>
      <c r="J91" s="38"/>
    </row>
    <row r="92" spans="1:10" ht="33" customHeight="1">
      <c r="A92" s="38" t="s">
        <v>26</v>
      </c>
      <c r="B92" s="38"/>
      <c r="C92" s="38"/>
      <c r="D92" s="38"/>
      <c r="E92" s="38"/>
      <c r="F92" s="38"/>
      <c r="G92" s="38"/>
      <c r="H92" s="38"/>
      <c r="I92" s="38"/>
      <c r="J92" s="38"/>
    </row>
    <row r="94" spans="1:10" ht="28.5" customHeight="1">
      <c r="A94" s="38" t="s">
        <v>27</v>
      </c>
      <c r="B94" s="38"/>
      <c r="C94" s="38"/>
      <c r="D94" s="38"/>
      <c r="E94" s="38"/>
      <c r="F94" s="38"/>
      <c r="G94" s="38"/>
      <c r="H94" s="38"/>
      <c r="I94" s="38"/>
      <c r="J94" s="38"/>
    </row>
    <row r="95" spans="1:10" ht="60" customHeight="1">
      <c r="A95" s="38" t="s">
        <v>28</v>
      </c>
      <c r="B95" s="38"/>
      <c r="C95" s="38"/>
      <c r="D95" s="38"/>
      <c r="E95" s="38"/>
      <c r="F95" s="38"/>
      <c r="G95" s="38"/>
      <c r="H95" s="38"/>
      <c r="I95" s="38"/>
      <c r="J95" s="38"/>
    </row>
  </sheetData>
  <sheetProtection/>
  <mergeCells count="12">
    <mergeCell ref="A89:J89"/>
    <mergeCell ref="A91:J91"/>
    <mergeCell ref="A92:J92"/>
    <mergeCell ref="A94:J94"/>
    <mergeCell ref="A95:J95"/>
    <mergeCell ref="A3:M3"/>
    <mergeCell ref="A1:B1"/>
    <mergeCell ref="B4:D4"/>
    <mergeCell ref="A4:A5"/>
    <mergeCell ref="E4:G4"/>
    <mergeCell ref="H4:M4"/>
    <mergeCell ref="A88:J88"/>
  </mergeCells>
  <conditionalFormatting sqref="M6:M85">
    <cfRule type="cellIs" priority="1" dxfId="0" operator="notBetween" stopIfTrue="1">
      <formula>5</formula>
      <formula>-5</formula>
    </cfRule>
  </conditionalFormatting>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2014-12-20T03:41:16Z</dcterms:created>
  <dcterms:modified xsi:type="dcterms:W3CDTF">2018-06-19T16:35:10Z</dcterms:modified>
  <cp:category/>
  <cp:version/>
  <cp:contentType/>
  <cp:contentStatus/>
</cp:coreProperties>
</file>