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5" windowWidth="15441" windowHeight="8822" firstSheet="1" activeTab="1"/>
  </bookViews>
  <sheets>
    <sheet name="Median HH Income" sheetId="1" r:id="rId1"/>
    <sheet name="Index" sheetId="2" r:id="rId2"/>
    <sheet name="CPI" sheetId="3" r:id="rId3"/>
    <sheet name="PCE" sheetId="4" r:id="rId4"/>
    <sheet name="Combined" sheetId="5" r:id="rId5"/>
    <sheet name="Income Sources" sheetId="6" r:id="rId6"/>
  </sheets>
  <definedNames>
    <definedName name="_xlnm.Print_Area" localSheetId="0">'Median HH Income'!$A$7:$H$43</definedName>
  </definedNames>
  <calcPr fullCalcOnLoad="1"/>
</workbook>
</file>

<file path=xl/sharedStrings.xml><?xml version="1.0" encoding="utf-8"?>
<sst xmlns="http://schemas.openxmlformats.org/spreadsheetml/2006/main" count="145" uniqueCount="115">
  <si>
    <t>Calculated by Just Facts</t>
  </si>
  <si>
    <t>www.cbo.gov/publication/51361</t>
  </si>
  <si>
    <t xml:space="preserve">Table 5. </t>
  </si>
  <si>
    <t>Median Household Income, 1979 to 2013</t>
  </si>
  <si>
    <t>Market Income</t>
  </si>
  <si>
    <t>Before-Tax Income</t>
  </si>
  <si>
    <t>After-Tax Income</t>
  </si>
  <si>
    <t>Year</t>
  </si>
  <si>
    <t xml:space="preserve">Unadjusted </t>
  </si>
  <si>
    <t xml:space="preserve">Adjusted </t>
  </si>
  <si>
    <t>Unadjusted</t>
  </si>
  <si>
    <t>Adjusted</t>
  </si>
  <si>
    <t>Source: Congressional Budget Office.</t>
  </si>
  <si>
    <t>A median is the midpoint of a distribution. Like other percentile calculations in this report, medians are calculated by ranking people by their household income. Median household income, therefore, is the household income of the person at the midpoint of the income distribution.</t>
  </si>
  <si>
    <t>The adjusted income measures account for differences in household sizes by dividing the unadjusted measure by the square root of the number of people in the household.</t>
  </si>
  <si>
    <t>Dataset: "The Distribution of Household Income and Federal Taxes, 2013." Congressional Budget Office, June 2016. https://www.cbo.gov/sites/default/files/114th-congress-2015-2016/reports/51361-SupplementalData.xlsx</t>
  </si>
  <si>
    <t>2013 Dollars [PCE]</t>
  </si>
  <si>
    <t xml:space="preserve">"CPI Detailed Report Data for December 2015.” U.S. Department of Labor, Bureau of Labor Statistics, January 27, 2016. http://www.bls.gov/cpi/cpid1512.pdf
</t>
  </si>
  <si>
    <t>"Table 24. Historical Consumer Price Index for All Urban Consumers (CPI-U): U. S. city average, all items (1982-84=100, unless otherwise noted)”</t>
  </si>
  <si>
    <t>Annual Avg.</t>
  </si>
  <si>
    <t>Percent change</t>
  </si>
  <si>
    <t>Jan.</t>
  </si>
  <si>
    <t>Feb.</t>
  </si>
  <si>
    <t>Mar.</t>
  </si>
  <si>
    <t>Apr.</t>
  </si>
  <si>
    <t>May</t>
  </si>
  <si>
    <t>June</t>
  </si>
  <si>
    <t>July</t>
  </si>
  <si>
    <t>Aug.</t>
  </si>
  <si>
    <t>Sep.</t>
  </si>
  <si>
    <t>Oct.</t>
  </si>
  <si>
    <t>Nov.</t>
  </si>
  <si>
    <t>Dec.</t>
  </si>
  <si>
    <t>Dec.-Dec.</t>
  </si>
  <si>
    <t>Avg - Avg</t>
  </si>
  <si>
    <t>CPI Multiplier (2015$)</t>
  </si>
  <si>
    <t>Dataset: “Table 2.3.4. Price Indexes for Personal Consumption Expenditures by Major Type of Product, Seasonally Adjusted.” U.S. Department of Commerce, Bureau of Economic Analysis. Last revised June 28, 2016. http://www.bea.gov/iTable/iTable.cfm?ReqID=9&amp;step=1#reqid=9&amp;step=1&amp;isuri=1</t>
  </si>
  <si>
    <t>Line 1: “Personal consumption expenditures (PCE)”</t>
  </si>
  <si>
    <t>Calculated By Just Facts</t>
  </si>
  <si>
    <t>PCE Index</t>
  </si>
  <si>
    <t>PCE Multiplier (2015$)</t>
  </si>
  <si>
    <t>CPI/PCE Ratio</t>
  </si>
  <si>
    <r>
      <t xml:space="preserve">The data in this file supplement information provided in CBO's June 2016 report </t>
    </r>
    <r>
      <rPr>
        <i/>
        <sz val="11"/>
        <color indexed="8"/>
        <rFont val="Calibri"/>
        <family val="2"/>
      </rPr>
      <t>The Distribution of Household Income and Federal Taxes, 2013</t>
    </r>
    <r>
      <rPr>
        <sz val="11"/>
        <color indexed="8"/>
        <rFont val="Calibri"/>
        <family val="2"/>
      </rPr>
      <t>.</t>
    </r>
  </si>
  <si>
    <t>CPI</t>
  </si>
  <si>
    <t>PCE-Adjusted</t>
  </si>
  <si>
    <t>Income</t>
  </si>
  <si>
    <t>CPI-Adjusted</t>
  </si>
  <si>
    <t>Before-Tax Income (2013$)</t>
  </si>
  <si>
    <t>After-Tax Income (2013$)</t>
  </si>
  <si>
    <t>Relative to 2000 ($)</t>
  </si>
  <si>
    <t>Relative to 2000 (%)</t>
  </si>
  <si>
    <t xml:space="preserve">Calculated By Just Facts </t>
  </si>
  <si>
    <t>Return to Contents and Notes</t>
  </si>
  <si>
    <t xml:space="preserve">Table 6. </t>
  </si>
  <si>
    <t>Sources of Income for All Households, by Before-Tax Income Group, 1979 to 2013</t>
  </si>
  <si>
    <t>Share of Market Income, by Source (Percent)</t>
  </si>
  <si>
    <t>Share of Transfer Income, by Source (Percent)</t>
  </si>
  <si>
    <t>Average (2013 dollars)</t>
  </si>
  <si>
    <t>Labor Income</t>
  </si>
  <si>
    <t>Number of Households (Millions)</t>
  </si>
  <si>
    <t>Transfers</t>
  </si>
  <si>
    <t>Federal Taxes</t>
  </si>
  <si>
    <t>Income After Taxes and Transfers</t>
  </si>
  <si>
    <t>Cash Wages and Salaries</t>
  </si>
  <si>
    <t>Employee's Contributions to Deferred Compensation Plans</t>
  </si>
  <si>
    <t>Employer's Contributions to Health Insurance</t>
  </si>
  <si>
    <t>Employer's Share of Payroll Taxes</t>
  </si>
  <si>
    <t>Corporate Tax Borne by Labor</t>
  </si>
  <si>
    <t>All Labor Income</t>
  </si>
  <si>
    <t>Capital Income</t>
  </si>
  <si>
    <t>Capital Gains</t>
  </si>
  <si>
    <t>Corporate Tax Borne by Capital</t>
  </si>
  <si>
    <t>Business Income</t>
  </si>
  <si>
    <t>Other Income</t>
  </si>
  <si>
    <t>Total</t>
  </si>
  <si>
    <t>Social Security</t>
  </si>
  <si>
    <t>Medicare</t>
  </si>
  <si>
    <t>Medicaid</t>
  </si>
  <si>
    <t>Other Cash</t>
  </si>
  <si>
    <t>Other In-Kind</t>
  </si>
  <si>
    <t>All Households</t>
  </si>
  <si>
    <t>Lowest Quintile</t>
  </si>
  <si>
    <t>Second Quintile</t>
  </si>
  <si>
    <t>Middle Quintile</t>
  </si>
  <si>
    <t>Fourth Quintile</t>
  </si>
  <si>
    <t>Highest Quintile</t>
  </si>
  <si>
    <t xml:space="preserve">81st to 90th Percentiles   </t>
  </si>
  <si>
    <t>91st to 95th Percentiles</t>
  </si>
  <si>
    <t>96th to 99th Percentiles</t>
  </si>
  <si>
    <t>Top 1 Percent</t>
  </si>
  <si>
    <t>Social Security as a Percent of All Income</t>
  </si>
  <si>
    <t>Included in Census Income</t>
  </si>
  <si>
    <t xml:space="preserve">Transfer Income as Percent of  All Income </t>
  </si>
  <si>
    <t>Excluded From Census Income</t>
  </si>
  <si>
    <t>Other Cash as a Percent of All Income</t>
  </si>
  <si>
    <t>Market Income as a Percent of All Income</t>
  </si>
  <si>
    <t>Capital Income as Percent of All Income</t>
  </si>
  <si>
    <t>Wages and Salary as Percent of All Income</t>
  </si>
  <si>
    <t>Other Income as Percent of All Income</t>
  </si>
  <si>
    <t>Page 27:  "Capital Income Excluding Capital Gains [=] Taxable and tax-exempt interest, dividends paid by corporations (but not dividends paid by S corporations, which are considered part of business income), positive rental income, and the share of corporate income taxes borne by owners of capital. ... Other income [=] Income received in retirement for past services or from other sources. ... Government transfers ... Cash [=]Payments from Social Security, unemployment insurance, Supplemental Security Income, Temporary Assistance for Needy Families (and its predecessor, Aid to Families With Dependent Children), veterans’ programs, workers’ compensation, and state and local government assistance programs."</t>
  </si>
  <si>
    <t>"Income Measurement ... For each person in the sample 15 years old and over, the CPS asks questions on the amount of money income received in the preceding calendar year from each of the following sources: 1.Earnings 2.Unemployment compensation 3.Workers’ compensation 4.Social security 5.Supplemental security income 6.Public assistance 7.Veterans’ payments 8.Survivor benefits 9.Disability benefits 10.Pension or retirement income 11.Interest 12.Dividends 13.Rents, royalties, and estates and trusts 14.Educational assistance 15.Alimony 16.Child support 17.Financial assistance from outside of the household 18.Other income."</t>
  </si>
  <si>
    <t>All households</t>
  </si>
  <si>
    <t>81st to 90th Percentiles</t>
  </si>
  <si>
    <t>96th to 99th Percentile</t>
  </si>
  <si>
    <t>Transfer Income</t>
  </si>
  <si>
    <t>Market &amp; Transfer Income</t>
  </si>
  <si>
    <t>Income Included &amp; Excluded from Census</t>
  </si>
  <si>
    <t>NOTES:</t>
  </si>
  <si>
    <t xml:space="preserve">† Webpage: "Current Population Survey (CPS) - Subject Definitions." United States Census Bureau. Last revised August 25, 2015. http://www.census.gov/programs-surveys/cps/technical-documentation/subject-definitions.html#incomemeasurement </t>
  </si>
  <si>
    <r>
      <t>* Report: "</t>
    </r>
    <r>
      <rPr>
        <sz val="11"/>
        <color indexed="8"/>
        <rFont val="Calibri"/>
        <family val="2"/>
      </rPr>
      <t>The Distribution of Household Income and Federal Taxes, 2013." By Congressional Budget Office, June 2016. https://www.cbo.gov/sites/default/files/114th-congress-2015-2016/reports/51361-HouseholdIncomeFedTaxes_OneCol.pdf</t>
    </r>
  </si>
  <si>
    <t>Census Income * †</t>
  </si>
  <si>
    <t>Data and calculations for: "Donald Trump and the Media Agree on Middle-Class Income, and They are Both Wrong"</t>
  </si>
  <si>
    <t>After translating CBO’s data to the Consumer Price Index, it shows median household income increasing by $1,500 and approximate take-home income rising by $5,000 since 2000.</t>
  </si>
  <si>
    <t xml:space="preserve">The sources of income excluded by the Census survey have risen from 15% of middle-class household income in 1979 to 24% in 2013. </t>
  </si>
  <si>
    <t>CBO's data shows that median household income rose by $5,000 between 2000 and 2013.</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</si>
</sst>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
    <numFmt numFmtId="168" formatCode="#,##0.0"/>
    <numFmt numFmtId="169" formatCode="_(* #,##0_);_(* \(#,##0\);_(* &quot;-&quot;??_);_(@_)"/>
    <numFmt numFmtId="170" formatCode="0.0000000000000%"/>
    <numFmt numFmtId="171" formatCode="0.000000000000%"/>
    <numFmt numFmtId="172" formatCode="0.00000000000%"/>
    <numFmt numFmtId="173" formatCode="0.0000000000%"/>
    <numFmt numFmtId="174" formatCode="0.000000000%"/>
    <numFmt numFmtId="175" formatCode="0.00000000%"/>
    <numFmt numFmtId="176" formatCode="0.0000000%"/>
    <numFmt numFmtId="177" formatCode="0.000000%"/>
    <numFmt numFmtId="178" formatCode="0.00000000"/>
    <numFmt numFmtId="179" formatCode="0.0000000"/>
    <numFmt numFmtId="180" formatCode="0.000000"/>
    <numFmt numFmtId="181" formatCode="&quot;Yes&quot;;&quot;Yes&quot;;&quot;No&quot;"/>
    <numFmt numFmtId="182" formatCode="&quot;True&quot;;&quot;True&quot;;&quot;False&quot;"/>
    <numFmt numFmtId="183" formatCode="&quot;On&quot;;&quot;On&quot;;&quot;Off&quot;"/>
    <numFmt numFmtId="184" formatCode="[$€-2]\ #,##0.00_);[Red]\([$€-2]\ #,##0.00\)"/>
  </numFmts>
  <fonts count="46">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i/>
      <sz val="11"/>
      <color indexed="8"/>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u val="single"/>
      <sz val="11"/>
      <name val="Calibri"/>
      <family val="2"/>
    </font>
    <font>
      <b/>
      <u val="single"/>
      <sz val="11"/>
      <color indexed="12"/>
      <name val="Calibri"/>
      <family val="2"/>
    </font>
    <font>
      <sz val="11"/>
      <color indexed="5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right/>
      <top/>
      <bottom style="thin"/>
    </border>
    <border>
      <left>
        <color indexed="63"/>
      </left>
      <right style="thin"/>
      <top>
        <color indexed="63"/>
      </top>
      <bottom style="thin"/>
    </border>
    <border>
      <left/>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6">
    <xf numFmtId="0" fontId="0" fillId="0" borderId="0" xfId="0" applyFont="1" applyAlignment="1">
      <alignment/>
    </xf>
    <xf numFmtId="0" fontId="2" fillId="0" borderId="0" xfId="59">
      <alignment/>
      <protection/>
    </xf>
    <xf numFmtId="0" fontId="2" fillId="0" borderId="0" xfId="59" applyAlignment="1">
      <alignment horizontal="center"/>
      <protection/>
    </xf>
    <xf numFmtId="1" fontId="2" fillId="33" borderId="0" xfId="59" applyNumberFormat="1" applyFont="1" applyFill="1" applyBorder="1">
      <alignment/>
      <protection/>
    </xf>
    <xf numFmtId="164" fontId="2" fillId="33" borderId="0" xfId="59" applyNumberFormat="1" applyFont="1" applyFill="1" applyBorder="1">
      <alignment/>
      <protection/>
    </xf>
    <xf numFmtId="0" fontId="2" fillId="33" borderId="0" xfId="59" applyFill="1" applyBorder="1">
      <alignment/>
      <protection/>
    </xf>
    <xf numFmtId="0" fontId="2" fillId="0" borderId="0" xfId="59" applyBorder="1">
      <alignment/>
      <protection/>
    </xf>
    <xf numFmtId="165" fontId="2" fillId="0" borderId="0" xfId="59" applyNumberFormat="1" applyBorder="1">
      <alignment/>
      <protection/>
    </xf>
    <xf numFmtId="0" fontId="2" fillId="0" borderId="0" xfId="59" applyBorder="1" applyAlignment="1">
      <alignment horizontal="center"/>
      <protection/>
    </xf>
    <xf numFmtId="1" fontId="2" fillId="0" borderId="0" xfId="59" applyNumberFormat="1" applyBorder="1" applyAlignment="1">
      <alignment horizontal="center" vertical="center"/>
      <protection/>
    </xf>
    <xf numFmtId="0" fontId="2" fillId="0" borderId="0" xfId="59" applyBorder="1" applyAlignment="1">
      <alignment horizontal="center" vertical="center"/>
      <protection/>
    </xf>
    <xf numFmtId="165" fontId="2" fillId="0" borderId="10" xfId="59" applyNumberFormat="1" applyFont="1" applyBorder="1" applyAlignment="1">
      <alignment horizontal="center" vertical="center"/>
      <protection/>
    </xf>
    <xf numFmtId="165" fontId="2" fillId="0" borderId="11" xfId="59" applyNumberFormat="1" applyFont="1" applyBorder="1" applyAlignment="1">
      <alignment horizontal="center" vertical="center"/>
      <protection/>
    </xf>
    <xf numFmtId="165" fontId="2" fillId="33" borderId="12" xfId="59" applyNumberFormat="1" applyFont="1" applyFill="1" applyBorder="1" applyAlignment="1">
      <alignment horizontal="center" vertical="center"/>
      <protection/>
    </xf>
    <xf numFmtId="1" fontId="2" fillId="0" borderId="0" xfId="59" applyNumberFormat="1" applyBorder="1">
      <alignment/>
      <protection/>
    </xf>
    <xf numFmtId="166" fontId="2" fillId="0" borderId="0" xfId="59" applyNumberFormat="1" applyBorder="1">
      <alignment/>
      <protection/>
    </xf>
    <xf numFmtId="2" fontId="2" fillId="33" borderId="0" xfId="59" applyNumberFormat="1" applyFill="1" applyBorder="1" applyAlignment="1">
      <alignment horizontal="center"/>
      <protection/>
    </xf>
    <xf numFmtId="166" fontId="2" fillId="33" borderId="0" xfId="59" applyNumberFormat="1" applyFill="1" applyBorder="1">
      <alignment/>
      <protection/>
    </xf>
    <xf numFmtId="167" fontId="2" fillId="0" borderId="0" xfId="59" applyNumberFormat="1" applyBorder="1">
      <alignment/>
      <protection/>
    </xf>
    <xf numFmtId="167" fontId="2" fillId="0" borderId="0" xfId="59" applyNumberFormat="1" applyBorder="1" applyAlignment="1">
      <alignment horizontal="center"/>
      <protection/>
    </xf>
    <xf numFmtId="0" fontId="4" fillId="0" borderId="0" xfId="59" applyFont="1">
      <alignment/>
      <protection/>
    </xf>
    <xf numFmtId="0" fontId="2" fillId="0" borderId="0" xfId="59" applyAlignment="1">
      <alignment horizontal="left" vertical="top"/>
      <protection/>
    </xf>
    <xf numFmtId="0" fontId="4" fillId="0" borderId="0" xfId="59" applyFont="1" applyAlignment="1">
      <alignment horizontal="center" vertical="center" wrapText="1"/>
      <protection/>
    </xf>
    <xf numFmtId="0" fontId="2" fillId="0" borderId="0" xfId="59" applyFill="1" applyBorder="1" applyAlignment="1">
      <alignment horizontal="center" vertical="center"/>
      <protection/>
    </xf>
    <xf numFmtId="0" fontId="2" fillId="0" borderId="0" xfId="59" applyAlignment="1">
      <alignment horizontal="center" vertical="center"/>
      <protection/>
    </xf>
    <xf numFmtId="2" fontId="2" fillId="33" borderId="0" xfId="59" applyNumberFormat="1" applyFill="1" applyAlignment="1">
      <alignment horizontal="center"/>
      <protection/>
    </xf>
    <xf numFmtId="0" fontId="23" fillId="0" borderId="0" xfId="56" applyFont="1" applyAlignment="1">
      <alignment horizontal="center"/>
      <protection/>
    </xf>
    <xf numFmtId="0" fontId="23" fillId="0" borderId="0" xfId="56" applyFont="1">
      <alignment/>
      <protection/>
    </xf>
    <xf numFmtId="0" fontId="23" fillId="0" borderId="0" xfId="56" applyFont="1" applyFill="1" applyAlignment="1">
      <alignment horizontal="center"/>
      <protection/>
    </xf>
    <xf numFmtId="0" fontId="23" fillId="0" borderId="0" xfId="56" applyFont="1" applyFill="1">
      <alignment/>
      <protection/>
    </xf>
    <xf numFmtId="0" fontId="24" fillId="0" borderId="0" xfId="56" applyFont="1">
      <alignment/>
      <protection/>
    </xf>
    <xf numFmtId="0" fontId="23" fillId="0" borderId="0" xfId="56" applyFont="1" applyBorder="1" applyAlignment="1">
      <alignment horizontal="left"/>
      <protection/>
    </xf>
    <xf numFmtId="0" fontId="24" fillId="0" borderId="0" xfId="56" applyFont="1" applyBorder="1" applyAlignment="1">
      <alignment horizontal="left"/>
      <protection/>
    </xf>
    <xf numFmtId="0" fontId="23" fillId="0" borderId="0" xfId="56" applyFont="1" applyBorder="1">
      <alignment/>
      <protection/>
    </xf>
    <xf numFmtId="0" fontId="23" fillId="0" borderId="0" xfId="56" applyFont="1" applyBorder="1" applyAlignment="1">
      <alignment wrapText="1"/>
      <protection/>
    </xf>
    <xf numFmtId="0" fontId="23" fillId="0" borderId="0" xfId="56" applyFont="1" applyBorder="1" applyAlignment="1">
      <alignment horizontal="center" wrapText="1"/>
      <protection/>
    </xf>
    <xf numFmtId="0" fontId="25" fillId="0" borderId="0" xfId="56" applyFont="1" applyBorder="1" applyAlignment="1">
      <alignment horizontal="center" wrapText="1"/>
      <protection/>
    </xf>
    <xf numFmtId="0" fontId="23" fillId="0" borderId="0" xfId="56" applyFont="1" applyAlignment="1">
      <alignment wrapText="1"/>
      <protection/>
    </xf>
    <xf numFmtId="0" fontId="23" fillId="0" borderId="13" xfId="56" applyFont="1" applyBorder="1" applyAlignment="1">
      <alignment horizontal="center" wrapText="1"/>
      <protection/>
    </xf>
    <xf numFmtId="0" fontId="23" fillId="0" borderId="11" xfId="56" applyFont="1" applyBorder="1" applyAlignment="1">
      <alignment wrapText="1"/>
      <protection/>
    </xf>
    <xf numFmtId="0" fontId="23" fillId="0" borderId="11" xfId="56" applyFont="1" applyBorder="1" applyAlignment="1">
      <alignment horizontal="center" vertical="center" wrapText="1"/>
      <protection/>
    </xf>
    <xf numFmtId="0" fontId="25" fillId="0" borderId="0" xfId="56" applyFont="1" applyAlignment="1">
      <alignment horizontal="center" vertical="center" wrapText="1"/>
      <protection/>
    </xf>
    <xf numFmtId="0" fontId="23" fillId="0" borderId="0" xfId="56" applyFont="1" applyAlignment="1">
      <alignment horizontal="center" vertical="center" wrapText="1"/>
      <protection/>
    </xf>
    <xf numFmtId="0" fontId="26" fillId="0" borderId="0" xfId="52" applyFont="1" applyAlignment="1" applyProtection="1">
      <alignment horizontal="center" vertical="center"/>
      <protection/>
    </xf>
    <xf numFmtId="0" fontId="23" fillId="0" borderId="0" xfId="56" applyFont="1" applyAlignment="1">
      <alignment horizontal="left"/>
      <protection/>
    </xf>
    <xf numFmtId="37" fontId="23" fillId="0" borderId="0" xfId="42" applyNumberFormat="1" applyFont="1" applyAlignment="1">
      <alignment horizontal="center"/>
    </xf>
    <xf numFmtId="0" fontId="23" fillId="0" borderId="11" xfId="56" applyFont="1" applyBorder="1" applyAlignment="1">
      <alignment horizontal="left"/>
      <protection/>
    </xf>
    <xf numFmtId="37" fontId="23" fillId="0" borderId="11" xfId="42" applyNumberFormat="1" applyFont="1" applyBorder="1" applyAlignment="1">
      <alignment horizontal="center"/>
    </xf>
    <xf numFmtId="0" fontId="23" fillId="0" borderId="0" xfId="56" applyFont="1" applyAlignment="1">
      <alignment vertical="center"/>
      <protection/>
    </xf>
    <xf numFmtId="0" fontId="23" fillId="0" borderId="11" xfId="56" applyFont="1" applyBorder="1" applyAlignment="1">
      <alignment horizontal="center" wrapText="1"/>
      <protection/>
    </xf>
    <xf numFmtId="0" fontId="25" fillId="0" borderId="11" xfId="56" applyFont="1" applyBorder="1" applyAlignment="1">
      <alignment horizontal="center" wrapText="1"/>
      <protection/>
    </xf>
    <xf numFmtId="0" fontId="43" fillId="0" borderId="0" xfId="0" applyFont="1" applyAlignment="1">
      <alignment horizontal="center" vertical="center"/>
    </xf>
    <xf numFmtId="0" fontId="43" fillId="0" borderId="0" xfId="0" applyFont="1" applyAlignment="1">
      <alignment horizontal="center" vertical="center" wrapText="1"/>
    </xf>
    <xf numFmtId="0" fontId="0" fillId="0" borderId="0" xfId="0" applyBorder="1" applyAlignment="1">
      <alignment/>
    </xf>
    <xf numFmtId="164" fontId="0" fillId="0" borderId="0" xfId="0" applyNumberFormat="1" applyAlignment="1">
      <alignment/>
    </xf>
    <xf numFmtId="5" fontId="0" fillId="0" borderId="14" xfId="0" applyNumberFormat="1" applyBorder="1" applyAlignment="1">
      <alignment horizontal="center"/>
    </xf>
    <xf numFmtId="9" fontId="0" fillId="33" borderId="15" xfId="0" applyNumberFormat="1" applyFill="1" applyBorder="1" applyAlignment="1">
      <alignment horizontal="center"/>
    </xf>
    <xf numFmtId="5" fontId="0" fillId="0" borderId="16" xfId="0" applyNumberFormat="1" applyBorder="1" applyAlignment="1">
      <alignment horizontal="center"/>
    </xf>
    <xf numFmtId="9" fontId="0" fillId="33" borderId="17" xfId="0" applyNumberFormat="1" applyFill="1" applyBorder="1" applyAlignment="1">
      <alignment horizontal="center"/>
    </xf>
    <xf numFmtId="164" fontId="0" fillId="33" borderId="14" xfId="0" applyNumberFormat="1" applyFill="1" applyBorder="1" applyAlignment="1">
      <alignment horizontal="center"/>
    </xf>
    <xf numFmtId="164" fontId="0" fillId="33" borderId="0" xfId="0" applyNumberFormat="1" applyFill="1" applyBorder="1" applyAlignment="1">
      <alignment horizontal="center"/>
    </xf>
    <xf numFmtId="164" fontId="0" fillId="33" borderId="16" xfId="0" applyNumberFormat="1" applyFill="1" applyBorder="1" applyAlignment="1">
      <alignment horizontal="center"/>
    </xf>
    <xf numFmtId="164" fontId="0" fillId="33" borderId="18" xfId="0" applyNumberFormat="1" applyFill="1" applyBorder="1" applyAlignment="1">
      <alignment horizontal="center"/>
    </xf>
    <xf numFmtId="37" fontId="0" fillId="0" borderId="14" xfId="0" applyNumberFormat="1" applyBorder="1" applyAlignment="1">
      <alignment horizontal="center"/>
    </xf>
    <xf numFmtId="37" fontId="0" fillId="0" borderId="16" xfId="0" applyNumberFormat="1" applyBorder="1" applyAlignment="1">
      <alignment horizontal="center"/>
    </xf>
    <xf numFmtId="0" fontId="23" fillId="0" borderId="19" xfId="56" applyFont="1" applyBorder="1" applyAlignment="1">
      <alignment horizontal="center" vertical="center"/>
      <protection/>
    </xf>
    <xf numFmtId="0" fontId="23" fillId="0" borderId="20" xfId="56" applyFont="1" applyBorder="1" applyAlignment="1">
      <alignment horizontal="center" vertical="center"/>
      <protection/>
    </xf>
    <xf numFmtId="0" fontId="43" fillId="0" borderId="21" xfId="0" applyFont="1" applyBorder="1" applyAlignment="1">
      <alignment horizontal="center" vertical="center" wrapText="1"/>
    </xf>
    <xf numFmtId="0" fontId="43" fillId="33" borderId="22" xfId="0" applyFont="1" applyFill="1" applyBorder="1" applyAlignment="1">
      <alignment horizontal="center" vertical="center" wrapText="1"/>
    </xf>
    <xf numFmtId="0" fontId="43" fillId="33" borderId="23" xfId="0" applyFont="1" applyFill="1" applyBorder="1" applyAlignment="1">
      <alignment horizontal="center" vertical="center" wrapText="1"/>
    </xf>
    <xf numFmtId="0" fontId="43" fillId="33" borderId="21" xfId="0" applyFont="1" applyFill="1" applyBorder="1" applyAlignment="1">
      <alignment horizontal="center" vertical="center" wrapText="1"/>
    </xf>
    <xf numFmtId="0" fontId="45" fillId="0" borderId="0" xfId="52" applyFont="1" applyAlignment="1" applyProtection="1">
      <alignment/>
      <protection/>
    </xf>
    <xf numFmtId="0" fontId="23" fillId="0" borderId="0" xfId="56" applyFont="1" applyAlignment="1">
      <alignment horizontal="left"/>
      <protection/>
    </xf>
    <xf numFmtId="0" fontId="23" fillId="0" borderId="0" xfId="0" applyFont="1" applyAlignment="1">
      <alignment/>
    </xf>
    <xf numFmtId="1" fontId="23" fillId="0" borderId="0" xfId="56" applyNumberFormat="1" applyFont="1" applyAlignment="1">
      <alignment horizontal="center"/>
      <protection/>
    </xf>
    <xf numFmtId="0" fontId="23" fillId="0" borderId="0" xfId="0" applyFont="1" applyAlignment="1">
      <alignment horizontal="center"/>
    </xf>
    <xf numFmtId="1" fontId="23" fillId="0" borderId="11" xfId="56" applyNumberFormat="1" applyFont="1" applyBorder="1" applyAlignment="1">
      <alignment horizontal="center"/>
      <protection/>
    </xf>
    <xf numFmtId="0" fontId="23" fillId="0" borderId="0" xfId="56" applyFont="1" applyBorder="1" applyAlignment="1">
      <alignment horizontal="center"/>
      <protection/>
    </xf>
    <xf numFmtId="0" fontId="23" fillId="0" borderId="11" xfId="56" applyFont="1" applyBorder="1" applyAlignment="1">
      <alignment horizontal="center"/>
      <protection/>
    </xf>
    <xf numFmtId="0" fontId="23" fillId="0" borderId="11" xfId="56" applyFont="1" applyBorder="1" applyAlignment="1">
      <alignment horizontal="center" wrapText="1"/>
      <protection/>
    </xf>
    <xf numFmtId="0" fontId="23" fillId="0" borderId="0" xfId="0" applyFont="1" applyBorder="1" applyAlignment="1">
      <alignment horizontal="center"/>
    </xf>
    <xf numFmtId="1" fontId="23" fillId="0" borderId="0" xfId="56" applyNumberFormat="1" applyFont="1" applyBorder="1" applyAlignment="1">
      <alignment horizontal="center"/>
      <protection/>
    </xf>
    <xf numFmtId="0" fontId="23" fillId="0" borderId="11" xfId="56" applyFont="1" applyBorder="1">
      <alignment/>
      <protection/>
    </xf>
    <xf numFmtId="1" fontId="23" fillId="0" borderId="11" xfId="56" applyNumberFormat="1" applyFont="1" applyBorder="1" applyAlignment="1">
      <alignment horizontal="center" wrapText="1"/>
      <protection/>
    </xf>
    <xf numFmtId="168" fontId="23" fillId="0" borderId="0" xfId="56" applyNumberFormat="1" applyFont="1" applyAlignment="1">
      <alignment horizontal="center"/>
      <protection/>
    </xf>
    <xf numFmtId="3" fontId="23" fillId="0" borderId="0" xfId="56" applyNumberFormat="1" applyFont="1" applyAlignment="1">
      <alignment horizontal="center"/>
      <protection/>
    </xf>
    <xf numFmtId="3" fontId="23" fillId="0" borderId="0" xfId="42" applyNumberFormat="1" applyFont="1" applyAlignment="1">
      <alignment horizontal="center"/>
    </xf>
    <xf numFmtId="169" fontId="23" fillId="0" borderId="0" xfId="42" applyNumberFormat="1" applyFont="1" applyAlignment="1">
      <alignment horizontal="center"/>
    </xf>
    <xf numFmtId="165" fontId="23" fillId="0" borderId="0" xfId="56" applyNumberFormat="1" applyFont="1" applyAlignment="1">
      <alignment horizontal="center"/>
      <protection/>
    </xf>
    <xf numFmtId="3" fontId="23" fillId="0" borderId="0" xfId="56" applyNumberFormat="1" applyFont="1" applyBorder="1" applyAlignment="1">
      <alignment horizontal="center"/>
      <protection/>
    </xf>
    <xf numFmtId="169" fontId="23" fillId="0" borderId="0" xfId="42" applyNumberFormat="1" applyFont="1" applyBorder="1" applyAlignment="1">
      <alignment horizontal="center"/>
    </xf>
    <xf numFmtId="168" fontId="23" fillId="0" borderId="11" xfId="56" applyNumberFormat="1" applyFont="1" applyBorder="1" applyAlignment="1">
      <alignment horizontal="center"/>
      <protection/>
    </xf>
    <xf numFmtId="3" fontId="23" fillId="0" borderId="11" xfId="56" applyNumberFormat="1" applyFont="1" applyBorder="1" applyAlignment="1">
      <alignment horizontal="center"/>
      <protection/>
    </xf>
    <xf numFmtId="3" fontId="23" fillId="0" borderId="11" xfId="42" applyNumberFormat="1" applyFont="1" applyBorder="1" applyAlignment="1">
      <alignment horizontal="center"/>
    </xf>
    <xf numFmtId="169" fontId="23" fillId="0" borderId="11" xfId="42" applyNumberFormat="1" applyFont="1" applyBorder="1" applyAlignment="1">
      <alignment horizontal="center"/>
    </xf>
    <xf numFmtId="165" fontId="23" fillId="0" borderId="11" xfId="56" applyNumberFormat="1" applyFont="1" applyBorder="1" applyAlignment="1">
      <alignment horizontal="center"/>
      <protection/>
    </xf>
    <xf numFmtId="0" fontId="45" fillId="0" borderId="0" xfId="56" applyFont="1" applyBorder="1">
      <alignment/>
      <protection/>
    </xf>
    <xf numFmtId="0" fontId="45" fillId="0" borderId="0" xfId="52" applyFont="1" applyBorder="1" applyAlignment="1" applyProtection="1">
      <alignment/>
      <protection/>
    </xf>
    <xf numFmtId="165" fontId="23" fillId="0" borderId="0" xfId="56" applyNumberFormat="1" applyFont="1">
      <alignment/>
      <protection/>
    </xf>
    <xf numFmtId="9" fontId="23" fillId="0" borderId="0" xfId="62" applyFont="1" applyAlignment="1">
      <alignment/>
    </xf>
    <xf numFmtId="9" fontId="23" fillId="0" borderId="0" xfId="62" applyFont="1" applyAlignment="1">
      <alignment horizontal="center"/>
    </xf>
    <xf numFmtId="9" fontId="23" fillId="0" borderId="0" xfId="62" applyFont="1" applyBorder="1" applyAlignment="1">
      <alignment horizontal="center"/>
    </xf>
    <xf numFmtId="9" fontId="23" fillId="33" borderId="0" xfId="62" applyFont="1" applyFill="1" applyBorder="1" applyAlignment="1">
      <alignment horizontal="center"/>
    </xf>
    <xf numFmtId="0" fontId="23" fillId="0" borderId="0" xfId="56" applyFont="1" applyFill="1" applyBorder="1" applyAlignment="1">
      <alignment horizontal="center" wrapText="1"/>
      <protection/>
    </xf>
    <xf numFmtId="9" fontId="23" fillId="33" borderId="0" xfId="56" applyNumberFormat="1" applyFont="1" applyFill="1" applyAlignment="1">
      <alignment horizontal="center"/>
      <protection/>
    </xf>
    <xf numFmtId="9" fontId="23" fillId="33" borderId="0" xfId="62" applyFont="1" applyFill="1" applyAlignment="1">
      <alignment horizontal="center"/>
    </xf>
    <xf numFmtId="3" fontId="23" fillId="0" borderId="0" xfId="56" applyNumberFormat="1" applyFont="1" applyFill="1" applyAlignment="1">
      <alignment horizontal="center"/>
      <protection/>
    </xf>
    <xf numFmtId="1" fontId="23" fillId="0" borderId="0" xfId="56" applyNumberFormat="1" applyFont="1" applyFill="1" applyAlignment="1">
      <alignment horizontal="center"/>
      <protection/>
    </xf>
    <xf numFmtId="9" fontId="23" fillId="0" borderId="0" xfId="62" applyFont="1" applyFill="1" applyAlignment="1">
      <alignment horizontal="center"/>
    </xf>
    <xf numFmtId="9" fontId="23" fillId="0" borderId="0" xfId="56" applyNumberFormat="1" applyFont="1" applyFill="1" applyAlignment="1">
      <alignment horizontal="center"/>
      <protection/>
    </xf>
    <xf numFmtId="0" fontId="23" fillId="0" borderId="0" xfId="56" applyFont="1" applyAlignment="1">
      <alignment vertical="top"/>
      <protection/>
    </xf>
    <xf numFmtId="9" fontId="23" fillId="0" borderId="0" xfId="62" applyFont="1" applyAlignment="1">
      <alignment horizontal="center" vertical="top"/>
    </xf>
    <xf numFmtId="0" fontId="23" fillId="0" borderId="0" xfId="56" applyFont="1" applyAlignment="1">
      <alignment horizontal="center" vertical="top"/>
      <protection/>
    </xf>
    <xf numFmtId="1" fontId="24" fillId="33" borderId="11" xfId="56" applyNumberFormat="1" applyFont="1" applyFill="1" applyBorder="1" applyAlignment="1">
      <alignment horizontal="center" vertical="center" wrapText="1"/>
      <protection/>
    </xf>
    <xf numFmtId="9" fontId="24" fillId="33" borderId="11" xfId="62" applyFont="1" applyFill="1" applyBorder="1" applyAlignment="1">
      <alignment horizontal="center" vertical="center" wrapText="1"/>
    </xf>
    <xf numFmtId="0" fontId="24" fillId="33" borderId="11" xfId="56" applyNumberFormat="1" applyFont="1" applyFill="1" applyBorder="1" applyAlignment="1">
      <alignment horizontal="center" vertical="center" wrapText="1"/>
      <protection/>
    </xf>
    <xf numFmtId="0" fontId="24" fillId="33" borderId="11" xfId="56" applyFont="1" applyFill="1" applyBorder="1" applyAlignment="1">
      <alignment horizontal="center" vertical="center" wrapText="1"/>
      <protection/>
    </xf>
    <xf numFmtId="0" fontId="23" fillId="0" borderId="11" xfId="56" applyFont="1" applyFill="1" applyBorder="1" applyAlignment="1">
      <alignment horizontal="center" wrapText="1"/>
      <protection/>
    </xf>
    <xf numFmtId="9" fontId="44" fillId="0" borderId="0" xfId="62" applyFont="1" applyFill="1" applyAlignment="1">
      <alignment horizontal="center"/>
    </xf>
    <xf numFmtId="9" fontId="44" fillId="0" borderId="0" xfId="56" applyNumberFormat="1" applyFont="1" applyFill="1" applyAlignment="1">
      <alignment horizontal="center"/>
      <protection/>
    </xf>
    <xf numFmtId="0" fontId="23" fillId="0" borderId="0" xfId="56" applyFont="1" applyAlignment="1">
      <alignment horizontal="left" vertical="top" wrapText="1"/>
      <protection/>
    </xf>
    <xf numFmtId="0" fontId="0" fillId="0" borderId="0" xfId="0" applyAlignment="1">
      <alignment wrapText="1"/>
    </xf>
    <xf numFmtId="0" fontId="28" fillId="0" borderId="0" xfId="52" applyFont="1" applyAlignment="1" applyProtection="1">
      <alignment wrapText="1"/>
      <protection/>
    </xf>
    <xf numFmtId="0" fontId="23" fillId="0" borderId="0" xfId="56" applyFont="1" applyAlignment="1">
      <alignment horizontal="left" vertical="top" wrapText="1"/>
      <protection/>
    </xf>
    <xf numFmtId="0" fontId="23" fillId="0" borderId="0" xfId="56" applyFont="1" applyAlignment="1">
      <alignment horizontal="left" vertical="center" wrapText="1"/>
      <protection/>
    </xf>
    <xf numFmtId="0" fontId="23" fillId="0" borderId="0" xfId="56" applyFont="1" applyAlignment="1">
      <alignment wrapText="1"/>
      <protection/>
    </xf>
    <xf numFmtId="0" fontId="45" fillId="0" borderId="0" xfId="52" applyFont="1" applyAlignment="1" applyProtection="1">
      <alignment/>
      <protection/>
    </xf>
    <xf numFmtId="0" fontId="24" fillId="0" borderId="0" xfId="56" applyFont="1" applyBorder="1" applyAlignment="1">
      <alignment horizontal="left"/>
      <protection/>
    </xf>
    <xf numFmtId="0" fontId="23" fillId="0" borderId="13" xfId="56" applyFont="1" applyBorder="1" applyAlignment="1">
      <alignment horizontal="center" wrapText="1"/>
      <protection/>
    </xf>
    <xf numFmtId="0" fontId="23" fillId="0" borderId="0" xfId="56" applyFont="1" applyAlignment="1">
      <alignment horizontal="left"/>
      <protection/>
    </xf>
    <xf numFmtId="0" fontId="2" fillId="0" borderId="0" xfId="59" applyFont="1" applyAlignment="1">
      <alignment horizontal="left" vertical="top" wrapText="1"/>
      <protection/>
    </xf>
    <xf numFmtId="0" fontId="2" fillId="0" borderId="0" xfId="59" applyFont="1" applyAlignment="1">
      <alignment vertical="top" wrapText="1"/>
      <protection/>
    </xf>
    <xf numFmtId="165" fontId="2" fillId="0" borderId="0" xfId="59" applyNumberFormat="1" applyFont="1" applyBorder="1" applyAlignment="1">
      <alignment horizontal="center" vertical="center" wrapText="1"/>
      <protection/>
    </xf>
    <xf numFmtId="165" fontId="2" fillId="0" borderId="24" xfId="59" applyNumberFormat="1" applyFont="1" applyBorder="1" applyAlignment="1">
      <alignment horizontal="center" vertical="center"/>
      <protection/>
    </xf>
    <xf numFmtId="165" fontId="2" fillId="0" borderId="25" xfId="59" applyNumberFormat="1" applyFont="1" applyBorder="1" applyAlignment="1">
      <alignment horizontal="center" vertical="center"/>
      <protection/>
    </xf>
    <xf numFmtId="165" fontId="2" fillId="0" borderId="26" xfId="59" applyNumberFormat="1" applyFont="1" applyBorder="1" applyAlignment="1">
      <alignment horizontal="center" vertical="center"/>
      <protection/>
    </xf>
    <xf numFmtId="0" fontId="2" fillId="33" borderId="27" xfId="59" applyFont="1" applyFill="1" applyBorder="1" applyAlignment="1">
      <alignment horizontal="center" vertical="center" wrapText="1"/>
      <protection/>
    </xf>
    <xf numFmtId="0" fontId="2" fillId="33" borderId="27" xfId="59" applyFill="1" applyBorder="1" applyAlignment="1">
      <alignment horizontal="center" vertical="center" wrapText="1"/>
      <protection/>
    </xf>
    <xf numFmtId="0" fontId="2" fillId="33" borderId="0" xfId="59" applyFont="1" applyFill="1" applyAlignment="1">
      <alignment horizontal="left" vertical="top"/>
      <protection/>
    </xf>
    <xf numFmtId="0" fontId="43" fillId="0" borderId="2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0" fillId="33" borderId="0" xfId="0" applyFill="1" applyAlignment="1">
      <alignment horizontal="left" vertical="top"/>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9" fontId="24" fillId="0" borderId="21" xfId="62" applyFont="1" applyFill="1" applyBorder="1" applyAlignment="1">
      <alignment horizontal="center"/>
    </xf>
    <xf numFmtId="9" fontId="24" fillId="0" borderId="22" xfId="62" applyFont="1" applyFill="1" applyBorder="1" applyAlignment="1">
      <alignment horizontal="center"/>
    </xf>
    <xf numFmtId="9" fontId="24" fillId="0" borderId="23" xfId="62" applyFont="1" applyFill="1" applyBorder="1" applyAlignment="1">
      <alignment horizontal="center"/>
    </xf>
    <xf numFmtId="1" fontId="24" fillId="0" borderId="29" xfId="56" applyNumberFormat="1" applyFont="1" applyBorder="1" applyAlignment="1">
      <alignment horizontal="center" vertical="center"/>
      <protection/>
    </xf>
    <xf numFmtId="1" fontId="24" fillId="0" borderId="30" xfId="56" applyNumberFormat="1" applyFont="1" applyBorder="1" applyAlignment="1">
      <alignment horizontal="center" vertical="center"/>
      <protection/>
    </xf>
    <xf numFmtId="1" fontId="24" fillId="0" borderId="16" xfId="56" applyNumberFormat="1" applyFont="1" applyBorder="1" applyAlignment="1">
      <alignment horizontal="center" vertical="center"/>
      <protection/>
    </xf>
    <xf numFmtId="1" fontId="24" fillId="0" borderId="17" xfId="56" applyNumberFormat="1" applyFont="1" applyBorder="1" applyAlignment="1">
      <alignment horizontal="center" vertical="center"/>
      <protection/>
    </xf>
    <xf numFmtId="0" fontId="24" fillId="0" borderId="0" xfId="56" applyFont="1" applyFill="1" applyAlignment="1">
      <alignment horizontal="center"/>
      <protection/>
    </xf>
    <xf numFmtId="0" fontId="23" fillId="33" borderId="0" xfId="0" applyFont="1" applyFill="1" applyAlignment="1">
      <alignment horizontal="left"/>
    </xf>
    <xf numFmtId="0" fontId="24" fillId="0" borderId="0" xfId="56" applyFont="1" applyAlignment="1">
      <alignment horizontal="center"/>
      <protection/>
    </xf>
    <xf numFmtId="0" fontId="6" fillId="0" borderId="0" xfId="56" applyFont="1" applyAlignment="1">
      <alignment horizontal="center"/>
      <protection/>
    </xf>
    <xf numFmtId="0" fontId="24" fillId="0" borderId="11" xfId="56" applyFont="1" applyBorder="1" applyAlignment="1">
      <alignment horizontal="left" wrapText="1"/>
      <protection/>
    </xf>
    <xf numFmtId="0" fontId="23" fillId="0" borderId="11" xfId="56" applyFont="1" applyBorder="1">
      <alignment/>
      <protection/>
    </xf>
    <xf numFmtId="0" fontId="23" fillId="0" borderId="11" xfId="56" applyFont="1" applyBorder="1" applyAlignment="1">
      <alignment horizontal="center"/>
      <protection/>
    </xf>
    <xf numFmtId="0" fontId="23" fillId="0" borderId="11" xfId="56" applyFont="1" applyBorder="1" applyAlignment="1">
      <alignment horizontal="center" wrapText="1"/>
      <protection/>
    </xf>
    <xf numFmtId="0" fontId="23" fillId="0" borderId="11" xfId="0" applyFont="1" applyBorder="1" applyAlignment="1">
      <alignment horizontal="center"/>
    </xf>
    <xf numFmtId="0" fontId="23" fillId="0" borderId="13" xfId="56" applyFont="1" applyBorder="1" applyAlignment="1">
      <alignment horizontal="center"/>
      <protection/>
    </xf>
    <xf numFmtId="9" fontId="24" fillId="0" borderId="0" xfId="62" applyFont="1" applyFill="1" applyAlignment="1">
      <alignment horizontal="center"/>
    </xf>
    <xf numFmtId="0" fontId="23" fillId="0" borderId="0" xfId="0" applyFont="1" applyAlignment="1">
      <alignment vertical="top" wrapText="1"/>
    </xf>
    <xf numFmtId="0" fontId="24" fillId="0" borderId="25" xfId="56" applyFont="1" applyBorder="1" applyAlignment="1">
      <alignment horizontal="center"/>
      <protection/>
    </xf>
    <xf numFmtId="1" fontId="24" fillId="0" borderId="21" xfId="56" applyNumberFormat="1" applyFont="1" applyBorder="1" applyAlignment="1">
      <alignment horizontal="center"/>
      <protection/>
    </xf>
    <xf numFmtId="1" fontId="24" fillId="0" borderId="22" xfId="56" applyNumberFormat="1" applyFont="1" applyBorder="1" applyAlignment="1">
      <alignment horizontal="center"/>
      <protection/>
    </xf>
    <xf numFmtId="1" fontId="24" fillId="0" borderId="23" xfId="56" applyNumberFormat="1" applyFont="1" applyBorder="1" applyAlignment="1">
      <alignment horizontal="center"/>
      <protection/>
    </xf>
    <xf numFmtId="0" fontId="24" fillId="0" borderId="21" xfId="56" applyFont="1" applyBorder="1" applyAlignment="1">
      <alignment horizontal="center"/>
      <protection/>
    </xf>
    <xf numFmtId="0" fontId="24" fillId="0" borderId="23" xfId="56" applyFont="1" applyBorder="1" applyAlignment="1">
      <alignment horizontal="center"/>
      <protection/>
    </xf>
    <xf numFmtId="1" fontId="24" fillId="0" borderId="29" xfId="56" applyNumberFormat="1" applyFont="1" applyBorder="1" applyAlignment="1">
      <alignment horizontal="center" vertical="center" wrapText="1"/>
      <protection/>
    </xf>
    <xf numFmtId="1" fontId="24" fillId="0" borderId="30" xfId="56" applyNumberFormat="1" applyFont="1" applyBorder="1" applyAlignment="1">
      <alignment horizontal="center" vertical="center" wrapText="1"/>
      <protection/>
    </xf>
    <xf numFmtId="1" fontId="24" fillId="0" borderId="16" xfId="56" applyNumberFormat="1" applyFont="1" applyBorder="1" applyAlignment="1">
      <alignment horizontal="center" vertical="center" wrapText="1"/>
      <protection/>
    </xf>
    <xf numFmtId="1" fontId="24" fillId="0" borderId="17" xfId="56" applyNumberFormat="1" applyFont="1" applyBorder="1" applyAlignment="1">
      <alignment horizontal="center" vertical="center" wrapText="1"/>
      <protection/>
    </xf>
    <xf numFmtId="0" fontId="2" fillId="0" borderId="0" xfId="52" applyFont="1" applyAlignment="1" applyProtection="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4857750</xdr:colOff>
      <xdr:row>0</xdr:row>
      <xdr:rowOff>1228725</xdr:rowOff>
    </xdr:to>
    <xdr:pic>
      <xdr:nvPicPr>
        <xdr:cNvPr id="1" name="Picture 1" descr="JustFacts_Title2"/>
        <xdr:cNvPicPr preferRelativeResize="1">
          <a:picLocks noChangeAspect="1"/>
        </xdr:cNvPicPr>
      </xdr:nvPicPr>
      <xdr:blipFill>
        <a:blip r:embed="rId1"/>
        <a:stretch>
          <a:fillRect/>
        </a:stretch>
      </xdr:blipFill>
      <xdr:spPr>
        <a:xfrm>
          <a:off x="0" y="0"/>
          <a:ext cx="485775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5136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ustfactsdaily.com/trump-media-middle-class-income/"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1">
      <selection activeCell="A1" sqref="A1:IV1"/>
    </sheetView>
  </sheetViews>
  <sheetFormatPr defaultColWidth="9.140625" defaultRowHeight="15" customHeight="1"/>
  <cols>
    <col min="1" max="1" width="11.00390625" style="27" customWidth="1"/>
    <col min="2" max="3" width="14.7109375" style="26" customWidth="1"/>
    <col min="4" max="4" width="1.7109375" style="26" customWidth="1"/>
    <col min="5" max="6" width="14.7109375" style="26" customWidth="1"/>
    <col min="7" max="7" width="1.7109375" style="26" customWidth="1"/>
    <col min="8" max="8" width="14.7109375" style="26" customWidth="1"/>
    <col min="9" max="9" width="15.7109375" style="26" customWidth="1"/>
    <col min="10" max="10" width="15.421875" style="27" customWidth="1"/>
    <col min="11" max="16384" width="8.8515625" style="27" customWidth="1"/>
  </cols>
  <sheetData>
    <row r="1" spans="1:9" ht="31.5" customHeight="1">
      <c r="A1" s="123" t="s">
        <v>15</v>
      </c>
      <c r="B1" s="123"/>
      <c r="C1" s="123"/>
      <c r="D1" s="123"/>
      <c r="E1" s="123"/>
      <c r="F1" s="123"/>
      <c r="G1" s="123"/>
      <c r="H1" s="123"/>
      <c r="I1" s="123"/>
    </row>
    <row r="2" spans="2:9" s="29" customFormat="1" ht="15" customHeight="1">
      <c r="B2" s="28"/>
      <c r="C2" s="28"/>
      <c r="D2" s="28"/>
      <c r="E2" s="28"/>
      <c r="F2" s="28"/>
      <c r="G2" s="28"/>
      <c r="H2" s="28"/>
      <c r="I2" s="28"/>
    </row>
    <row r="3" spans="1:9" ht="15" customHeight="1">
      <c r="A3" s="27" t="s">
        <v>42</v>
      </c>
      <c r="B3" s="27"/>
      <c r="C3" s="27"/>
      <c r="D3" s="27"/>
      <c r="E3" s="27"/>
      <c r="F3" s="27"/>
      <c r="G3" s="27"/>
      <c r="H3" s="27"/>
      <c r="I3" s="27"/>
    </row>
    <row r="4" spans="1:9" ht="15" customHeight="1">
      <c r="A4" s="126" t="s">
        <v>1</v>
      </c>
      <c r="B4" s="126"/>
      <c r="C4" s="126"/>
      <c r="D4" s="27"/>
      <c r="E4" s="27"/>
      <c r="F4" s="27"/>
      <c r="G4" s="27"/>
      <c r="H4" s="27"/>
      <c r="I4" s="27"/>
    </row>
    <row r="5" spans="10:13" ht="15" customHeight="1">
      <c r="J5" s="26"/>
      <c r="K5" s="26"/>
      <c r="L5" s="26"/>
      <c r="M5" s="26"/>
    </row>
    <row r="6" ht="15" customHeight="1">
      <c r="A6" s="30" t="s">
        <v>2</v>
      </c>
    </row>
    <row r="7" spans="1:9" ht="15" customHeight="1">
      <c r="A7" s="127" t="s">
        <v>3</v>
      </c>
      <c r="B7" s="127"/>
      <c r="C7" s="127"/>
      <c r="D7" s="127"/>
      <c r="E7" s="127"/>
      <c r="F7" s="127"/>
      <c r="G7" s="127"/>
      <c r="H7" s="127"/>
      <c r="I7" s="127"/>
    </row>
    <row r="8" spans="1:15" ht="15" customHeight="1">
      <c r="A8" s="31" t="s">
        <v>16</v>
      </c>
      <c r="B8" s="32"/>
      <c r="C8" s="32"/>
      <c r="D8" s="32"/>
      <c r="E8" s="32"/>
      <c r="F8" s="32"/>
      <c r="G8" s="32"/>
      <c r="H8" s="32"/>
      <c r="I8" s="32"/>
      <c r="J8" s="33"/>
      <c r="K8" s="33"/>
      <c r="L8" s="33"/>
      <c r="M8" s="33"/>
      <c r="N8" s="33"/>
      <c r="O8" s="33"/>
    </row>
    <row r="9" spans="1:9" s="33" customFormat="1" ht="15" customHeight="1">
      <c r="A9" s="34"/>
      <c r="B9" s="35"/>
      <c r="C9" s="35"/>
      <c r="D9" s="35"/>
      <c r="E9" s="35"/>
      <c r="F9" s="35"/>
      <c r="G9" s="36"/>
      <c r="H9" s="35"/>
      <c r="I9" s="35"/>
    </row>
    <row r="10" spans="2:10" s="37" customFormat="1" ht="15" customHeight="1">
      <c r="B10" s="128" t="s">
        <v>4</v>
      </c>
      <c r="C10" s="128"/>
      <c r="D10" s="38"/>
      <c r="E10" s="128" t="s">
        <v>5</v>
      </c>
      <c r="F10" s="128"/>
      <c r="G10" s="38"/>
      <c r="H10" s="128" t="s">
        <v>6</v>
      </c>
      <c r="I10" s="128"/>
      <c r="J10" s="39"/>
    </row>
    <row r="11" spans="1:12" s="42" customFormat="1" ht="14.25">
      <c r="A11" s="40" t="s">
        <v>7</v>
      </c>
      <c r="B11" s="40" t="s">
        <v>8</v>
      </c>
      <c r="C11" s="40" t="s">
        <v>9</v>
      </c>
      <c r="D11" s="40"/>
      <c r="E11" s="40" t="s">
        <v>10</v>
      </c>
      <c r="F11" s="40" t="s">
        <v>11</v>
      </c>
      <c r="G11" s="41"/>
      <c r="H11" s="40" t="s">
        <v>10</v>
      </c>
      <c r="I11" s="40" t="s">
        <v>11</v>
      </c>
      <c r="L11" s="43"/>
    </row>
    <row r="12" spans="1:9" ht="15" customHeight="1">
      <c r="A12" s="44">
        <v>1979</v>
      </c>
      <c r="B12" s="45">
        <v>57700</v>
      </c>
      <c r="C12" s="45">
        <v>31200</v>
      </c>
      <c r="D12" s="45"/>
      <c r="E12" s="45">
        <v>61400</v>
      </c>
      <c r="F12" s="45">
        <v>33400</v>
      </c>
      <c r="G12" s="45"/>
      <c r="H12" s="45">
        <v>49500</v>
      </c>
      <c r="I12" s="45">
        <v>27000</v>
      </c>
    </row>
    <row r="13" spans="1:9" ht="15" customHeight="1">
      <c r="A13" s="44">
        <v>1980</v>
      </c>
      <c r="B13" s="45">
        <v>55100</v>
      </c>
      <c r="C13" s="45">
        <v>30100</v>
      </c>
      <c r="D13" s="45"/>
      <c r="E13" s="45">
        <v>59500</v>
      </c>
      <c r="F13" s="45">
        <v>32400</v>
      </c>
      <c r="G13" s="45"/>
      <c r="H13" s="45">
        <v>48000</v>
      </c>
      <c r="I13" s="45">
        <v>26100</v>
      </c>
    </row>
    <row r="14" spans="1:9" ht="15" customHeight="1">
      <c r="A14" s="44">
        <v>1981</v>
      </c>
      <c r="B14" s="45">
        <v>55000</v>
      </c>
      <c r="C14" s="45">
        <v>30200</v>
      </c>
      <c r="D14" s="45"/>
      <c r="E14" s="45">
        <v>59200</v>
      </c>
      <c r="F14" s="45">
        <v>32500</v>
      </c>
      <c r="G14" s="45"/>
      <c r="H14" s="45">
        <v>47400</v>
      </c>
      <c r="I14" s="45">
        <v>26100</v>
      </c>
    </row>
    <row r="15" spans="1:9" ht="15" customHeight="1">
      <c r="A15" s="44">
        <v>1982</v>
      </c>
      <c r="B15" s="45">
        <v>53400</v>
      </c>
      <c r="C15" s="45">
        <v>29400</v>
      </c>
      <c r="D15" s="45"/>
      <c r="E15" s="45">
        <v>58100</v>
      </c>
      <c r="F15" s="45">
        <v>32100</v>
      </c>
      <c r="G15" s="45"/>
      <c r="H15" s="45">
        <v>47400</v>
      </c>
      <c r="I15" s="45">
        <v>26100</v>
      </c>
    </row>
    <row r="16" spans="1:9" ht="15" customHeight="1">
      <c r="A16" s="44">
        <v>1983</v>
      </c>
      <c r="B16" s="45">
        <v>52600</v>
      </c>
      <c r="C16" s="45">
        <v>29100</v>
      </c>
      <c r="D16" s="45"/>
      <c r="E16" s="45">
        <v>57300</v>
      </c>
      <c r="F16" s="45">
        <v>31800</v>
      </c>
      <c r="G16" s="45"/>
      <c r="H16" s="45">
        <v>46800</v>
      </c>
      <c r="I16" s="45">
        <v>26000</v>
      </c>
    </row>
    <row r="17" spans="1:9" ht="15" customHeight="1">
      <c r="A17" s="44">
        <v>1984</v>
      </c>
      <c r="B17" s="45">
        <v>55800</v>
      </c>
      <c r="C17" s="45">
        <v>31000</v>
      </c>
      <c r="D17" s="45"/>
      <c r="E17" s="45">
        <v>60200</v>
      </c>
      <c r="F17" s="45">
        <v>33700</v>
      </c>
      <c r="G17" s="45"/>
      <c r="H17" s="45">
        <v>49000</v>
      </c>
      <c r="I17" s="45">
        <v>27400</v>
      </c>
    </row>
    <row r="18" spans="1:9" ht="15" customHeight="1">
      <c r="A18" s="44">
        <v>1985</v>
      </c>
      <c r="B18" s="45">
        <v>56100</v>
      </c>
      <c r="C18" s="45">
        <v>31100</v>
      </c>
      <c r="D18" s="45"/>
      <c r="E18" s="45">
        <v>60500</v>
      </c>
      <c r="F18" s="45">
        <v>33800</v>
      </c>
      <c r="G18" s="45"/>
      <c r="H18" s="45">
        <v>49100</v>
      </c>
      <c r="I18" s="45">
        <v>27500</v>
      </c>
    </row>
    <row r="19" spans="1:9" ht="15" customHeight="1">
      <c r="A19" s="44">
        <v>1986</v>
      </c>
      <c r="B19" s="45">
        <v>57300</v>
      </c>
      <c r="C19" s="45">
        <v>31800</v>
      </c>
      <c r="D19" s="45"/>
      <c r="E19" s="45">
        <v>62100</v>
      </c>
      <c r="F19" s="45">
        <v>34800</v>
      </c>
      <c r="G19" s="45"/>
      <c r="H19" s="45">
        <v>50400</v>
      </c>
      <c r="I19" s="45">
        <v>28300</v>
      </c>
    </row>
    <row r="20" spans="1:9" ht="15" customHeight="1">
      <c r="A20" s="44">
        <v>1987</v>
      </c>
      <c r="B20" s="45">
        <v>56900</v>
      </c>
      <c r="C20" s="45">
        <v>32000</v>
      </c>
      <c r="D20" s="45"/>
      <c r="E20" s="45">
        <v>61700</v>
      </c>
      <c r="F20" s="45">
        <v>35100</v>
      </c>
      <c r="G20" s="45"/>
      <c r="H20" s="45">
        <v>50400</v>
      </c>
      <c r="I20" s="45">
        <v>28800</v>
      </c>
    </row>
    <row r="21" spans="1:9" ht="15" customHeight="1">
      <c r="A21" s="44">
        <v>1988</v>
      </c>
      <c r="B21" s="45">
        <v>57700</v>
      </c>
      <c r="C21" s="45">
        <v>32600</v>
      </c>
      <c r="D21" s="45"/>
      <c r="E21" s="45">
        <v>62400</v>
      </c>
      <c r="F21" s="45">
        <v>35600</v>
      </c>
      <c r="G21" s="45"/>
      <c r="H21" s="45">
        <v>50600</v>
      </c>
      <c r="I21" s="45">
        <v>29100</v>
      </c>
    </row>
    <row r="22" spans="1:9" ht="15" customHeight="1">
      <c r="A22" s="44">
        <v>1989</v>
      </c>
      <c r="B22" s="45">
        <v>58400</v>
      </c>
      <c r="C22" s="45">
        <v>33100</v>
      </c>
      <c r="D22" s="45"/>
      <c r="E22" s="45">
        <v>63200</v>
      </c>
      <c r="F22" s="45">
        <v>36300</v>
      </c>
      <c r="G22" s="45"/>
      <c r="H22" s="45">
        <v>51500</v>
      </c>
      <c r="I22" s="45">
        <v>29600</v>
      </c>
    </row>
    <row r="23" spans="1:9" ht="15" customHeight="1">
      <c r="A23" s="44">
        <v>1990</v>
      </c>
      <c r="B23" s="45">
        <v>58700</v>
      </c>
      <c r="C23" s="45">
        <v>32800</v>
      </c>
      <c r="D23" s="45"/>
      <c r="E23" s="45">
        <v>63900</v>
      </c>
      <c r="F23" s="45">
        <v>36300</v>
      </c>
      <c r="G23" s="45"/>
      <c r="H23" s="45">
        <v>51900</v>
      </c>
      <c r="I23" s="45">
        <v>29600</v>
      </c>
    </row>
    <row r="24" spans="1:9" ht="15" customHeight="1">
      <c r="A24" s="44">
        <v>1991</v>
      </c>
      <c r="B24" s="45">
        <v>57000</v>
      </c>
      <c r="C24" s="45">
        <v>32200</v>
      </c>
      <c r="D24" s="45"/>
      <c r="E24" s="45">
        <v>63000</v>
      </c>
      <c r="F24" s="45">
        <v>36100</v>
      </c>
      <c r="G24" s="45"/>
      <c r="H24" s="45">
        <v>51600</v>
      </c>
      <c r="I24" s="45">
        <v>29600</v>
      </c>
    </row>
    <row r="25" spans="1:9" ht="15" customHeight="1">
      <c r="A25" s="44">
        <v>1992</v>
      </c>
      <c r="B25" s="45">
        <v>56700</v>
      </c>
      <c r="C25" s="45">
        <v>32200</v>
      </c>
      <c r="D25" s="45"/>
      <c r="E25" s="45">
        <v>63100</v>
      </c>
      <c r="F25" s="45">
        <v>36200</v>
      </c>
      <c r="G25" s="45"/>
      <c r="H25" s="45">
        <v>52000</v>
      </c>
      <c r="I25" s="45">
        <v>29700</v>
      </c>
    </row>
    <row r="26" spans="1:9" ht="15" customHeight="1">
      <c r="A26" s="44">
        <v>1993</v>
      </c>
      <c r="B26" s="45">
        <v>57200</v>
      </c>
      <c r="C26" s="45">
        <v>32200</v>
      </c>
      <c r="D26" s="45"/>
      <c r="E26" s="45">
        <v>63800</v>
      </c>
      <c r="F26" s="45">
        <v>36400</v>
      </c>
      <c r="G26" s="45"/>
      <c r="H26" s="45">
        <v>52500</v>
      </c>
      <c r="I26" s="45">
        <v>29900</v>
      </c>
    </row>
    <row r="27" spans="1:9" ht="15" customHeight="1">
      <c r="A27" s="44">
        <v>1994</v>
      </c>
      <c r="B27" s="45">
        <v>58000</v>
      </c>
      <c r="C27" s="45">
        <v>32700</v>
      </c>
      <c r="D27" s="45"/>
      <c r="E27" s="45">
        <v>64400</v>
      </c>
      <c r="F27" s="45">
        <v>37000</v>
      </c>
      <c r="G27" s="45"/>
      <c r="H27" s="45">
        <v>53000</v>
      </c>
      <c r="I27" s="45">
        <v>30400</v>
      </c>
    </row>
    <row r="28" spans="1:9" ht="15" customHeight="1">
      <c r="A28" s="44">
        <v>1995</v>
      </c>
      <c r="B28" s="45">
        <v>59900</v>
      </c>
      <c r="C28" s="45">
        <v>33900</v>
      </c>
      <c r="D28" s="45"/>
      <c r="E28" s="45">
        <v>66300</v>
      </c>
      <c r="F28" s="45">
        <v>38200</v>
      </c>
      <c r="G28" s="45"/>
      <c r="H28" s="45">
        <v>54900</v>
      </c>
      <c r="I28" s="45">
        <v>31400</v>
      </c>
    </row>
    <row r="29" spans="1:9" ht="15" customHeight="1">
      <c r="A29" s="44">
        <v>1996</v>
      </c>
      <c r="B29" s="45">
        <v>60600</v>
      </c>
      <c r="C29" s="45">
        <v>34200</v>
      </c>
      <c r="D29" s="45"/>
      <c r="E29" s="45">
        <v>67700</v>
      </c>
      <c r="F29" s="45">
        <v>38800</v>
      </c>
      <c r="G29" s="45"/>
      <c r="H29" s="45">
        <v>55800</v>
      </c>
      <c r="I29" s="45">
        <v>31900</v>
      </c>
    </row>
    <row r="30" spans="1:9" ht="15" customHeight="1">
      <c r="A30" s="44">
        <v>1997</v>
      </c>
      <c r="B30" s="45">
        <v>62100</v>
      </c>
      <c r="C30" s="45">
        <v>35200</v>
      </c>
      <c r="D30" s="45"/>
      <c r="E30" s="45">
        <v>68700</v>
      </c>
      <c r="F30" s="45">
        <v>39600</v>
      </c>
      <c r="G30" s="45"/>
      <c r="H30" s="45">
        <v>56800</v>
      </c>
      <c r="I30" s="45">
        <v>32500</v>
      </c>
    </row>
    <row r="31" spans="1:9" ht="15" customHeight="1">
      <c r="A31" s="44">
        <v>1998</v>
      </c>
      <c r="B31" s="45">
        <v>64600</v>
      </c>
      <c r="C31" s="45">
        <v>36800</v>
      </c>
      <c r="D31" s="45"/>
      <c r="E31" s="45">
        <v>71200</v>
      </c>
      <c r="F31" s="45">
        <v>41000</v>
      </c>
      <c r="G31" s="45"/>
      <c r="H31" s="45">
        <v>59100</v>
      </c>
      <c r="I31" s="45">
        <v>34000</v>
      </c>
    </row>
    <row r="32" spans="1:9" ht="15" customHeight="1">
      <c r="A32" s="44">
        <v>1999</v>
      </c>
      <c r="B32" s="45">
        <v>67100</v>
      </c>
      <c r="C32" s="45">
        <v>37900</v>
      </c>
      <c r="D32" s="45"/>
      <c r="E32" s="45">
        <v>73700</v>
      </c>
      <c r="F32" s="45">
        <v>42300</v>
      </c>
      <c r="G32" s="45"/>
      <c r="H32" s="45">
        <v>61000</v>
      </c>
      <c r="I32" s="45">
        <v>35000</v>
      </c>
    </row>
    <row r="33" spans="1:9" ht="15" customHeight="1">
      <c r="A33" s="44">
        <v>2000</v>
      </c>
      <c r="B33" s="45">
        <v>66900</v>
      </c>
      <c r="C33" s="45">
        <v>38000</v>
      </c>
      <c r="D33" s="45"/>
      <c r="E33" s="45">
        <v>74300</v>
      </c>
      <c r="F33" s="45">
        <v>42500</v>
      </c>
      <c r="G33" s="45"/>
      <c r="H33" s="45">
        <v>61400</v>
      </c>
      <c r="I33" s="45">
        <v>35300</v>
      </c>
    </row>
    <row r="34" spans="1:9" ht="15" customHeight="1">
      <c r="A34" s="44">
        <v>2001</v>
      </c>
      <c r="B34" s="45">
        <v>66400</v>
      </c>
      <c r="C34" s="45">
        <v>37900</v>
      </c>
      <c r="D34" s="45"/>
      <c r="E34" s="45">
        <v>75100</v>
      </c>
      <c r="F34" s="45">
        <v>43100</v>
      </c>
      <c r="G34" s="45"/>
      <c r="H34" s="45">
        <v>63400</v>
      </c>
      <c r="I34" s="45">
        <v>36500</v>
      </c>
    </row>
    <row r="35" spans="1:9" ht="15" customHeight="1">
      <c r="A35" s="44">
        <v>2002</v>
      </c>
      <c r="B35" s="45">
        <v>64400</v>
      </c>
      <c r="C35" s="45">
        <v>36600</v>
      </c>
      <c r="D35" s="45"/>
      <c r="E35" s="45">
        <v>73400</v>
      </c>
      <c r="F35" s="45">
        <v>42400</v>
      </c>
      <c r="G35" s="45"/>
      <c r="H35" s="45">
        <v>62500</v>
      </c>
      <c r="I35" s="45">
        <v>36100</v>
      </c>
    </row>
    <row r="36" spans="1:9" ht="15" customHeight="1">
      <c r="A36" s="44">
        <v>2003</v>
      </c>
      <c r="B36" s="45">
        <v>64100</v>
      </c>
      <c r="C36" s="45">
        <v>36600</v>
      </c>
      <c r="D36" s="45"/>
      <c r="E36" s="45">
        <v>73400</v>
      </c>
      <c r="F36" s="45">
        <v>42600</v>
      </c>
      <c r="G36" s="45"/>
      <c r="H36" s="45">
        <v>63300</v>
      </c>
      <c r="I36" s="45">
        <v>36700</v>
      </c>
    </row>
    <row r="37" spans="1:9" ht="15" customHeight="1">
      <c r="A37" s="44">
        <v>2004</v>
      </c>
      <c r="B37" s="45">
        <v>66300</v>
      </c>
      <c r="C37" s="45">
        <v>37800</v>
      </c>
      <c r="D37" s="45"/>
      <c r="E37" s="45">
        <v>76400</v>
      </c>
      <c r="F37" s="45">
        <v>44100</v>
      </c>
      <c r="G37" s="45"/>
      <c r="H37" s="45">
        <v>65800</v>
      </c>
      <c r="I37" s="45">
        <v>37800</v>
      </c>
    </row>
    <row r="38" spans="1:9" ht="15" customHeight="1">
      <c r="A38" s="44">
        <v>2005</v>
      </c>
      <c r="B38" s="45">
        <v>67700</v>
      </c>
      <c r="C38" s="45">
        <v>38500</v>
      </c>
      <c r="D38" s="45"/>
      <c r="E38" s="45">
        <v>77900</v>
      </c>
      <c r="F38" s="45">
        <v>45100</v>
      </c>
      <c r="G38" s="45"/>
      <c r="H38" s="45">
        <v>67000</v>
      </c>
      <c r="I38" s="45">
        <v>38600</v>
      </c>
    </row>
    <row r="39" spans="1:9" ht="15" customHeight="1">
      <c r="A39" s="44">
        <v>2006</v>
      </c>
      <c r="B39" s="45">
        <v>68300</v>
      </c>
      <c r="C39" s="45">
        <v>39300</v>
      </c>
      <c r="D39" s="45"/>
      <c r="E39" s="45">
        <v>79200</v>
      </c>
      <c r="F39" s="45">
        <v>45900</v>
      </c>
      <c r="G39" s="45"/>
      <c r="H39" s="45">
        <v>68000</v>
      </c>
      <c r="I39" s="45">
        <v>39300</v>
      </c>
    </row>
    <row r="40" spans="1:9" ht="15" customHeight="1">
      <c r="A40" s="44">
        <v>2007</v>
      </c>
      <c r="B40" s="45">
        <v>70800</v>
      </c>
      <c r="C40" s="45">
        <v>40500</v>
      </c>
      <c r="D40" s="45"/>
      <c r="E40" s="45">
        <v>81700</v>
      </c>
      <c r="F40" s="45">
        <v>47200</v>
      </c>
      <c r="G40" s="45"/>
      <c r="H40" s="45">
        <v>70100</v>
      </c>
      <c r="I40" s="45">
        <v>40400</v>
      </c>
    </row>
    <row r="41" spans="1:9" ht="15" customHeight="1">
      <c r="A41" s="44">
        <v>2008</v>
      </c>
      <c r="B41" s="45">
        <v>67900</v>
      </c>
      <c r="C41" s="45">
        <v>38800</v>
      </c>
      <c r="D41" s="45"/>
      <c r="E41" s="45">
        <v>79100</v>
      </c>
      <c r="F41" s="45">
        <v>45700</v>
      </c>
      <c r="G41" s="45"/>
      <c r="H41" s="45">
        <v>70200</v>
      </c>
      <c r="I41" s="45">
        <v>40200</v>
      </c>
    </row>
    <row r="42" spans="1:9" ht="15" customHeight="1">
      <c r="A42" s="44">
        <v>2009</v>
      </c>
      <c r="B42" s="45">
        <v>64200</v>
      </c>
      <c r="C42" s="45">
        <v>36600</v>
      </c>
      <c r="D42" s="45"/>
      <c r="E42" s="45">
        <v>78200</v>
      </c>
      <c r="F42" s="45">
        <v>45100</v>
      </c>
      <c r="G42" s="45"/>
      <c r="H42" s="45">
        <v>69800</v>
      </c>
      <c r="I42" s="45">
        <v>39900</v>
      </c>
    </row>
    <row r="43" spans="1:9" ht="15" customHeight="1">
      <c r="A43" s="44">
        <v>2010</v>
      </c>
      <c r="B43" s="45">
        <v>64000</v>
      </c>
      <c r="C43" s="45">
        <v>36700</v>
      </c>
      <c r="D43" s="45"/>
      <c r="E43" s="45">
        <v>78400</v>
      </c>
      <c r="F43" s="45">
        <v>45400</v>
      </c>
      <c r="G43" s="45"/>
      <c r="H43" s="45">
        <v>69700</v>
      </c>
      <c r="I43" s="45">
        <v>40000</v>
      </c>
    </row>
    <row r="44" spans="1:9" ht="15" customHeight="1">
      <c r="A44" s="44">
        <v>2011</v>
      </c>
      <c r="B44" s="45">
        <v>63300</v>
      </c>
      <c r="C44" s="45">
        <v>36300</v>
      </c>
      <c r="D44" s="45"/>
      <c r="E44" s="45">
        <v>77700</v>
      </c>
      <c r="F44" s="45">
        <v>44800</v>
      </c>
      <c r="G44" s="45"/>
      <c r="H44" s="45">
        <v>69500</v>
      </c>
      <c r="I44" s="45">
        <v>39800</v>
      </c>
    </row>
    <row r="45" spans="1:9" ht="15" customHeight="1">
      <c r="A45" s="44">
        <v>2012</v>
      </c>
      <c r="B45" s="45">
        <v>63300</v>
      </c>
      <c r="C45" s="45">
        <v>36300</v>
      </c>
      <c r="D45" s="45"/>
      <c r="E45" s="45">
        <v>77800</v>
      </c>
      <c r="F45" s="45">
        <v>45000</v>
      </c>
      <c r="G45" s="45"/>
      <c r="H45" s="45">
        <v>69300</v>
      </c>
      <c r="I45" s="45">
        <v>39800</v>
      </c>
    </row>
    <row r="46" spans="1:9" ht="15" customHeight="1">
      <c r="A46" s="46">
        <v>2013</v>
      </c>
      <c r="B46" s="47">
        <v>64700</v>
      </c>
      <c r="C46" s="47">
        <v>37300</v>
      </c>
      <c r="D46" s="47"/>
      <c r="E46" s="47">
        <v>79200</v>
      </c>
      <c r="F46" s="47">
        <v>45800</v>
      </c>
      <c r="G46" s="47"/>
      <c r="H46" s="47">
        <v>69200</v>
      </c>
      <c r="I46" s="47">
        <v>39800</v>
      </c>
    </row>
    <row r="47" spans="1:9" ht="15" customHeight="1">
      <c r="A47" s="34"/>
      <c r="B47" s="35"/>
      <c r="C47" s="35"/>
      <c r="D47" s="35"/>
      <c r="E47" s="35"/>
      <c r="F47" s="35"/>
      <c r="G47" s="36"/>
      <c r="H47" s="35"/>
      <c r="I47" s="35"/>
    </row>
    <row r="48" spans="1:9" ht="15" customHeight="1">
      <c r="A48" s="129" t="s">
        <v>12</v>
      </c>
      <c r="B48" s="129"/>
      <c r="C48" s="129"/>
      <c r="D48" s="129"/>
      <c r="E48" s="129"/>
      <c r="F48" s="129"/>
      <c r="G48" s="129"/>
      <c r="H48" s="129"/>
      <c r="I48" s="129"/>
    </row>
    <row r="50" spans="1:9" ht="15" customHeight="1">
      <c r="A50" s="124" t="s">
        <v>13</v>
      </c>
      <c r="B50" s="124"/>
      <c r="C50" s="124"/>
      <c r="D50" s="124"/>
      <c r="E50" s="124"/>
      <c r="F50" s="124"/>
      <c r="G50" s="124"/>
      <c r="H50" s="124"/>
      <c r="I50" s="124"/>
    </row>
    <row r="51" spans="1:9" ht="15" customHeight="1">
      <c r="A51" s="124"/>
      <c r="B51" s="124"/>
      <c r="C51" s="124"/>
      <c r="D51" s="124"/>
      <c r="E51" s="124"/>
      <c r="F51" s="124"/>
      <c r="G51" s="124"/>
      <c r="H51" s="124"/>
      <c r="I51" s="124"/>
    </row>
    <row r="52" spans="1:9" ht="15" customHeight="1">
      <c r="A52" s="124"/>
      <c r="B52" s="124"/>
      <c r="C52" s="124"/>
      <c r="D52" s="124"/>
      <c r="E52" s="124"/>
      <c r="F52" s="124"/>
      <c r="G52" s="124"/>
      <c r="H52" s="124"/>
      <c r="I52" s="124"/>
    </row>
    <row r="53" spans="1:9" ht="15" customHeight="1">
      <c r="A53" s="48"/>
      <c r="B53" s="37"/>
      <c r="C53" s="37"/>
      <c r="D53" s="37"/>
      <c r="E53" s="37"/>
      <c r="F53" s="37"/>
      <c r="G53" s="37"/>
      <c r="H53" s="37"/>
      <c r="I53" s="37"/>
    </row>
    <row r="54" spans="1:9" ht="15" customHeight="1">
      <c r="A54" s="125" t="s">
        <v>14</v>
      </c>
      <c r="B54" s="125"/>
      <c r="C54" s="125"/>
      <c r="D54" s="125"/>
      <c r="E54" s="125"/>
      <c r="F54" s="125"/>
      <c r="G54" s="125"/>
      <c r="H54" s="125"/>
      <c r="I54" s="125"/>
    </row>
    <row r="55" spans="1:9" ht="15" customHeight="1">
      <c r="A55" s="125"/>
      <c r="B55" s="125"/>
      <c r="C55" s="125"/>
      <c r="D55" s="125"/>
      <c r="E55" s="125"/>
      <c r="F55" s="125"/>
      <c r="G55" s="125"/>
      <c r="H55" s="125"/>
      <c r="I55" s="125"/>
    </row>
    <row r="56" spans="1:9" ht="15" customHeight="1">
      <c r="A56" s="39"/>
      <c r="B56" s="49"/>
      <c r="C56" s="49"/>
      <c r="D56" s="49"/>
      <c r="E56" s="49"/>
      <c r="F56" s="49"/>
      <c r="G56" s="50"/>
      <c r="H56" s="49"/>
      <c r="I56" s="49"/>
    </row>
  </sheetData>
  <sheetProtection/>
  <mergeCells count="9">
    <mergeCell ref="A1:I1"/>
    <mergeCell ref="A50:I52"/>
    <mergeCell ref="A54:I55"/>
    <mergeCell ref="A4:C4"/>
    <mergeCell ref="A7:I7"/>
    <mergeCell ref="B10:C10"/>
    <mergeCell ref="E10:F10"/>
    <mergeCell ref="H10:I10"/>
    <mergeCell ref="A48:I48"/>
  </mergeCells>
  <hyperlinks>
    <hyperlink ref="A4" r:id="rId1" display="www.cbo.gov/publication/51361"/>
  </hyperlinks>
  <printOptions/>
  <pageMargins left="0.75" right="0.75" top="1" bottom="1" header="0.5" footer="0.5"/>
  <pageSetup fitToHeight="1" fitToWidth="1" horizontalDpi="600" verticalDpi="600" orientation="portrait" scale="86" r:id="rId2"/>
</worksheet>
</file>

<file path=xl/worksheets/sheet2.xml><?xml version="1.0" encoding="utf-8"?>
<worksheet xmlns="http://schemas.openxmlformats.org/spreadsheetml/2006/main" xmlns:r="http://schemas.openxmlformats.org/officeDocument/2006/relationships">
  <dimension ref="A2:A8"/>
  <sheetViews>
    <sheetView tabSelected="1" zoomScalePageLayoutView="0" workbookViewId="0" topLeftCell="A1">
      <selection activeCell="A132" sqref="A132"/>
    </sheetView>
  </sheetViews>
  <sheetFormatPr defaultColWidth="9.140625" defaultRowHeight="15"/>
  <cols>
    <col min="1" max="1" width="106.421875" style="121" customWidth="1"/>
  </cols>
  <sheetData>
    <row r="1" ht="100.5" customHeight="1"/>
    <row r="2" ht="14.25">
      <c r="A2" s="175" t="s">
        <v>111</v>
      </c>
    </row>
    <row r="4" ht="14.25">
      <c r="A4" s="122" t="s">
        <v>114</v>
      </c>
    </row>
    <row r="6" ht="28.5">
      <c r="A6" s="122" t="s">
        <v>112</v>
      </c>
    </row>
    <row r="8" ht="28.5">
      <c r="A8" s="122" t="s">
        <v>113</v>
      </c>
    </row>
  </sheetData>
  <sheetProtection/>
  <hyperlinks>
    <hyperlink ref="A6" location="Combined!A1" display="After translating CBO’s data to the Consumer Price Index, it shows median household income increasing by $1,500 and approximate take-home income rising by $5,000 since 2000."/>
    <hyperlink ref="A8" location="'Income Sources'!A1" display="The sources of income excluded by the Census survey have risen from 15% of middle-class household income in 1979 to 24% in 2013. "/>
    <hyperlink ref="A4" location="Combined!A1" display="CBO's data shows that median household income rose by $5,000 between 2000 and 2013."/>
    <hyperlink ref="A2" r:id="rId1" display="Data and calculations for: &quot;Donald Trump and the Media Agree on Middle-Class Income, and They are Both Wrong&quot;"/>
  </hyperlinks>
  <printOptions/>
  <pageMargins left="0.7" right="0.7" top="0.75" bottom="0.75" header="0.3" footer="0.3"/>
  <pageSetup orientation="portrait" r:id="rId3"/>
  <drawing r:id="rId2"/>
</worksheet>
</file>

<file path=xl/worksheets/sheet3.xml><?xml version="1.0" encoding="utf-8"?>
<worksheet xmlns="http://schemas.openxmlformats.org/spreadsheetml/2006/main" xmlns:r="http://schemas.openxmlformats.org/officeDocument/2006/relationships">
  <dimension ref="A1:R162"/>
  <sheetViews>
    <sheetView zoomScalePageLayoutView="0" workbookViewId="0" topLeftCell="A1">
      <selection activeCell="A1" sqref="A1:N1"/>
    </sheetView>
  </sheetViews>
  <sheetFormatPr defaultColWidth="7.140625" defaultRowHeight="15"/>
  <cols>
    <col min="1" max="1" width="5.7109375" style="14" customWidth="1"/>
    <col min="2" max="13" width="7.57421875" style="6" bestFit="1" customWidth="1"/>
    <col min="14" max="14" width="8.28125" style="7" customWidth="1"/>
    <col min="15" max="15" width="8.8515625" style="7" customWidth="1"/>
    <col min="16" max="16" width="9.28125" style="7" customWidth="1"/>
    <col min="17" max="17" width="10.00390625" style="6" customWidth="1"/>
    <col min="18" max="18" width="15.00390625" style="8" customWidth="1"/>
    <col min="19" max="16384" width="7.140625" style="6" customWidth="1"/>
  </cols>
  <sheetData>
    <row r="1" spans="1:18" s="1" customFormat="1" ht="27" customHeight="1">
      <c r="A1" s="130" t="s">
        <v>17</v>
      </c>
      <c r="B1" s="130"/>
      <c r="C1" s="130"/>
      <c r="D1" s="130"/>
      <c r="E1" s="130"/>
      <c r="F1" s="130"/>
      <c r="G1" s="130"/>
      <c r="H1" s="130"/>
      <c r="I1" s="130"/>
      <c r="J1" s="130"/>
      <c r="K1" s="130"/>
      <c r="L1" s="130"/>
      <c r="M1" s="130"/>
      <c r="N1" s="130"/>
      <c r="R1" s="2"/>
    </row>
    <row r="2" spans="1:18" s="1" customFormat="1" ht="27.75" customHeight="1">
      <c r="A2" s="131" t="s">
        <v>18</v>
      </c>
      <c r="B2" s="131"/>
      <c r="C2" s="131"/>
      <c r="D2" s="131"/>
      <c r="E2" s="131"/>
      <c r="F2" s="131"/>
      <c r="G2" s="131"/>
      <c r="H2" s="131"/>
      <c r="I2" s="131"/>
      <c r="J2" s="131"/>
      <c r="K2" s="131"/>
      <c r="L2" s="131"/>
      <c r="M2" s="131"/>
      <c r="N2" s="131"/>
      <c r="R2" s="2"/>
    </row>
    <row r="3" spans="1:3" ht="12.75">
      <c r="A3" s="3" t="s">
        <v>0</v>
      </c>
      <c r="B3" s="4"/>
      <c r="C3" s="5"/>
    </row>
    <row r="4" spans="1:18" s="10" customFormat="1" ht="12.75">
      <c r="A4" s="9"/>
      <c r="N4" s="132" t="s">
        <v>19</v>
      </c>
      <c r="O4" s="133" t="s">
        <v>20</v>
      </c>
      <c r="P4" s="134"/>
      <c r="Q4" s="135"/>
      <c r="R4" s="136" t="s">
        <v>35</v>
      </c>
    </row>
    <row r="5" spans="1:18" s="10" customFormat="1" ht="12.75">
      <c r="A5" s="9" t="s">
        <v>7</v>
      </c>
      <c r="B5" s="10" t="s">
        <v>21</v>
      </c>
      <c r="C5" s="10" t="s">
        <v>22</v>
      </c>
      <c r="D5" s="10" t="s">
        <v>23</v>
      </c>
      <c r="E5" s="10" t="s">
        <v>24</v>
      </c>
      <c r="F5" s="10" t="s">
        <v>25</v>
      </c>
      <c r="G5" s="10" t="s">
        <v>26</v>
      </c>
      <c r="H5" s="10" t="s">
        <v>27</v>
      </c>
      <c r="I5" s="10" t="s">
        <v>28</v>
      </c>
      <c r="J5" s="10" t="s">
        <v>29</v>
      </c>
      <c r="K5" s="10" t="s">
        <v>30</v>
      </c>
      <c r="L5" s="10" t="s">
        <v>31</v>
      </c>
      <c r="M5" s="10" t="s">
        <v>32</v>
      </c>
      <c r="N5" s="132"/>
      <c r="O5" s="11" t="s">
        <v>33</v>
      </c>
      <c r="P5" s="12" t="s">
        <v>34</v>
      </c>
      <c r="Q5" s="13" t="s">
        <v>34</v>
      </c>
      <c r="R5" s="137"/>
    </row>
    <row r="6" spans="1:18" ht="12.75">
      <c r="A6" s="14">
        <v>1913</v>
      </c>
      <c r="B6" s="6">
        <v>9.8</v>
      </c>
      <c r="C6" s="6">
        <v>9.8</v>
      </c>
      <c r="D6" s="6">
        <v>9.8</v>
      </c>
      <c r="E6" s="6">
        <v>9.8</v>
      </c>
      <c r="F6" s="6">
        <v>9.7</v>
      </c>
      <c r="G6" s="6">
        <v>9.8</v>
      </c>
      <c r="H6" s="6">
        <v>9.9</v>
      </c>
      <c r="I6" s="6">
        <v>9.9</v>
      </c>
      <c r="J6" s="6">
        <v>10</v>
      </c>
      <c r="K6" s="6">
        <v>10</v>
      </c>
      <c r="L6" s="6">
        <v>10.1</v>
      </c>
      <c r="M6" s="6">
        <v>10</v>
      </c>
      <c r="N6" s="7">
        <v>9.9</v>
      </c>
      <c r="Q6" s="15"/>
      <c r="R6" s="16">
        <f aca="true" t="shared" si="0" ref="R6:R69">N$106/N6</f>
        <v>23.5310101010101</v>
      </c>
    </row>
    <row r="7" spans="1:18" ht="12.75">
      <c r="A7" s="14">
        <v>1914</v>
      </c>
      <c r="B7" s="6">
        <v>10</v>
      </c>
      <c r="C7" s="6">
        <v>9.9</v>
      </c>
      <c r="D7" s="6">
        <v>9.9</v>
      </c>
      <c r="E7" s="6">
        <v>9.8</v>
      </c>
      <c r="F7" s="6">
        <v>9.9</v>
      </c>
      <c r="H7" s="6">
        <v>10</v>
      </c>
      <c r="I7" s="6">
        <v>10.2</v>
      </c>
      <c r="J7" s="6">
        <v>10.2</v>
      </c>
      <c r="K7" s="6">
        <v>10.1</v>
      </c>
      <c r="L7" s="6">
        <v>10.2</v>
      </c>
      <c r="M7" s="6">
        <v>10.1</v>
      </c>
      <c r="N7" s="7">
        <v>10</v>
      </c>
      <c r="O7" s="7">
        <v>1</v>
      </c>
      <c r="P7" s="7">
        <v>1</v>
      </c>
      <c r="Q7" s="17">
        <f aca="true" t="shared" si="1" ref="Q7:Q70">(N7-N6)/N6</f>
        <v>0.010101010101010065</v>
      </c>
      <c r="R7" s="16">
        <f t="shared" si="0"/>
        <v>23.2957</v>
      </c>
    </row>
    <row r="8" spans="1:18" ht="12.75">
      <c r="A8" s="14">
        <v>1915</v>
      </c>
      <c r="B8" s="6">
        <v>10.1</v>
      </c>
      <c r="C8" s="6">
        <v>10</v>
      </c>
      <c r="D8" s="6">
        <v>9.9</v>
      </c>
      <c r="E8" s="6">
        <v>10</v>
      </c>
      <c r="F8" s="6">
        <v>10.1</v>
      </c>
      <c r="G8" s="6">
        <v>10.1</v>
      </c>
      <c r="H8" s="6">
        <v>10.1</v>
      </c>
      <c r="I8" s="6">
        <v>10.1</v>
      </c>
      <c r="J8" s="6">
        <v>10.1</v>
      </c>
      <c r="K8" s="6">
        <v>10.2</v>
      </c>
      <c r="L8" s="6">
        <v>10.3</v>
      </c>
      <c r="M8" s="6">
        <v>10.3</v>
      </c>
      <c r="N8" s="7">
        <v>10.1</v>
      </c>
      <c r="O8" s="7">
        <v>2</v>
      </c>
      <c r="P8" s="7">
        <v>1</v>
      </c>
      <c r="Q8" s="17">
        <f t="shared" si="1"/>
        <v>0.009999999999999964</v>
      </c>
      <c r="R8" s="16">
        <f t="shared" si="0"/>
        <v>23.065049504950494</v>
      </c>
    </row>
    <row r="9" spans="1:18" ht="12.75">
      <c r="A9" s="14">
        <v>1916</v>
      </c>
      <c r="B9" s="6">
        <v>10.4</v>
      </c>
      <c r="C9" s="6">
        <v>10.4</v>
      </c>
      <c r="D9" s="6">
        <v>10.5</v>
      </c>
      <c r="E9" s="6">
        <v>10.6</v>
      </c>
      <c r="F9" s="6">
        <v>10.7</v>
      </c>
      <c r="G9" s="6">
        <v>10.8</v>
      </c>
      <c r="H9" s="6">
        <v>10.8</v>
      </c>
      <c r="I9" s="6">
        <v>10.9</v>
      </c>
      <c r="J9" s="6">
        <v>11.1</v>
      </c>
      <c r="K9" s="6">
        <v>11.3</v>
      </c>
      <c r="L9" s="6">
        <v>11.5</v>
      </c>
      <c r="M9" s="6">
        <v>11.6</v>
      </c>
      <c r="N9" s="7">
        <v>10.9</v>
      </c>
      <c r="O9" s="7">
        <v>12.6</v>
      </c>
      <c r="P9" s="7">
        <v>7.9</v>
      </c>
      <c r="Q9" s="17">
        <f t="shared" si="1"/>
        <v>0.07920792079207928</v>
      </c>
      <c r="R9" s="16">
        <f t="shared" si="0"/>
        <v>21.372201834862384</v>
      </c>
    </row>
    <row r="10" spans="1:18" ht="12.75">
      <c r="A10" s="14">
        <v>1917</v>
      </c>
      <c r="B10" s="6">
        <v>11.7</v>
      </c>
      <c r="C10" s="6">
        <v>12</v>
      </c>
      <c r="D10" s="6">
        <v>12</v>
      </c>
      <c r="E10" s="6">
        <v>12.6</v>
      </c>
      <c r="F10" s="6">
        <v>12.8</v>
      </c>
      <c r="G10" s="6">
        <v>13</v>
      </c>
      <c r="H10" s="6">
        <v>12.8</v>
      </c>
      <c r="I10" s="6">
        <v>13</v>
      </c>
      <c r="J10" s="6">
        <v>13.3</v>
      </c>
      <c r="K10" s="6">
        <v>13.5</v>
      </c>
      <c r="L10" s="6">
        <v>13.5</v>
      </c>
      <c r="M10" s="6">
        <v>13.7</v>
      </c>
      <c r="N10" s="7">
        <v>12.8</v>
      </c>
      <c r="O10" s="7">
        <v>18.1</v>
      </c>
      <c r="P10" s="7">
        <v>17.4</v>
      </c>
      <c r="Q10" s="17">
        <f t="shared" si="1"/>
        <v>0.17431192660550462</v>
      </c>
      <c r="R10" s="16">
        <f t="shared" si="0"/>
        <v>18.199765624999998</v>
      </c>
    </row>
    <row r="11" spans="1:18" ht="12.75">
      <c r="A11" s="14">
        <v>1918</v>
      </c>
      <c r="B11" s="6">
        <v>14</v>
      </c>
      <c r="C11" s="6">
        <v>14.1</v>
      </c>
      <c r="D11" s="6">
        <v>14</v>
      </c>
      <c r="E11" s="6">
        <v>14.2</v>
      </c>
      <c r="F11" s="6">
        <v>14.5</v>
      </c>
      <c r="G11" s="6">
        <v>14.7</v>
      </c>
      <c r="H11" s="6">
        <v>15.1</v>
      </c>
      <c r="I11" s="6">
        <v>15.4</v>
      </c>
      <c r="J11" s="6">
        <v>15.7</v>
      </c>
      <c r="K11" s="6">
        <v>16</v>
      </c>
      <c r="L11" s="6">
        <v>16.3</v>
      </c>
      <c r="M11" s="6">
        <v>16.5</v>
      </c>
      <c r="N11" s="7">
        <v>15.1</v>
      </c>
      <c r="O11" s="7">
        <v>20.4</v>
      </c>
      <c r="P11" s="7">
        <v>18</v>
      </c>
      <c r="Q11" s="17">
        <f t="shared" si="1"/>
        <v>0.17968749999999992</v>
      </c>
      <c r="R11" s="16">
        <f t="shared" si="0"/>
        <v>15.427615894039736</v>
      </c>
    </row>
    <row r="12" spans="1:18" ht="12.75">
      <c r="A12" s="14">
        <v>1919</v>
      </c>
      <c r="B12" s="6">
        <v>16.5</v>
      </c>
      <c r="C12" s="6">
        <v>16.2</v>
      </c>
      <c r="D12" s="6">
        <v>16.4</v>
      </c>
      <c r="E12" s="6">
        <v>16.7</v>
      </c>
      <c r="F12" s="6">
        <v>16.9</v>
      </c>
      <c r="G12" s="6">
        <v>16.9</v>
      </c>
      <c r="H12" s="6">
        <v>17.4</v>
      </c>
      <c r="I12" s="6">
        <v>17.7</v>
      </c>
      <c r="J12" s="6">
        <v>17.8</v>
      </c>
      <c r="K12" s="6">
        <v>18.1</v>
      </c>
      <c r="L12" s="6">
        <v>18.5</v>
      </c>
      <c r="M12" s="6">
        <v>18.9</v>
      </c>
      <c r="N12" s="7">
        <v>17.3</v>
      </c>
      <c r="O12" s="7">
        <v>14.5</v>
      </c>
      <c r="P12" s="7">
        <v>14.6</v>
      </c>
      <c r="Q12" s="17">
        <f t="shared" si="1"/>
        <v>0.14569536423841067</v>
      </c>
      <c r="R12" s="16">
        <f t="shared" si="0"/>
        <v>13.4657225433526</v>
      </c>
    </row>
    <row r="13" spans="1:18" ht="12.75">
      <c r="A13" s="14">
        <v>1920</v>
      </c>
      <c r="B13" s="6">
        <v>19.3</v>
      </c>
      <c r="C13" s="6">
        <v>19.5</v>
      </c>
      <c r="D13" s="6">
        <v>19.7</v>
      </c>
      <c r="E13" s="6">
        <v>20.3</v>
      </c>
      <c r="F13" s="6">
        <v>20.6</v>
      </c>
      <c r="G13" s="6">
        <v>20.9</v>
      </c>
      <c r="H13" s="6">
        <v>20.8</v>
      </c>
      <c r="I13" s="6">
        <v>20.3</v>
      </c>
      <c r="J13" s="6">
        <v>20</v>
      </c>
      <c r="K13" s="6">
        <v>19.9</v>
      </c>
      <c r="L13" s="6">
        <v>19.8</v>
      </c>
      <c r="M13" s="6">
        <v>19.4</v>
      </c>
      <c r="N13" s="7">
        <v>20</v>
      </c>
      <c r="O13" s="7">
        <v>2.6</v>
      </c>
      <c r="P13" s="7">
        <v>15.6</v>
      </c>
      <c r="Q13" s="17">
        <f t="shared" si="1"/>
        <v>0.15606936416184966</v>
      </c>
      <c r="R13" s="16">
        <f t="shared" si="0"/>
        <v>11.64785</v>
      </c>
    </row>
    <row r="14" spans="1:18" ht="12.75">
      <c r="A14" s="14">
        <v>1921</v>
      </c>
      <c r="B14" s="6">
        <v>19</v>
      </c>
      <c r="C14" s="6">
        <v>18.4</v>
      </c>
      <c r="D14" s="6">
        <v>18.3</v>
      </c>
      <c r="E14" s="6">
        <v>18.1</v>
      </c>
      <c r="F14" s="6">
        <v>17.7</v>
      </c>
      <c r="G14" s="6">
        <v>17.6</v>
      </c>
      <c r="H14" s="6">
        <v>17.7</v>
      </c>
      <c r="I14" s="6">
        <v>17.7</v>
      </c>
      <c r="J14" s="6">
        <v>17.5</v>
      </c>
      <c r="K14" s="6">
        <v>17.5</v>
      </c>
      <c r="L14" s="6">
        <v>17.4</v>
      </c>
      <c r="M14" s="6">
        <v>17.3</v>
      </c>
      <c r="N14" s="7">
        <v>17.9</v>
      </c>
      <c r="O14" s="7">
        <v>-10.8</v>
      </c>
      <c r="P14" s="7">
        <v>-10.5</v>
      </c>
      <c r="Q14" s="17">
        <f t="shared" si="1"/>
        <v>-0.10500000000000007</v>
      </c>
      <c r="R14" s="16">
        <f t="shared" si="0"/>
        <v>13.014357541899441</v>
      </c>
    </row>
    <row r="15" spans="1:18" ht="12.75">
      <c r="A15" s="14">
        <v>1922</v>
      </c>
      <c r="B15" s="6">
        <v>16.9</v>
      </c>
      <c r="C15" s="6">
        <v>16.9</v>
      </c>
      <c r="D15" s="6">
        <v>16.7</v>
      </c>
      <c r="E15" s="6">
        <v>16.7</v>
      </c>
      <c r="F15" s="6">
        <v>16.7</v>
      </c>
      <c r="G15" s="6">
        <v>16.7</v>
      </c>
      <c r="H15" s="6">
        <v>16.8</v>
      </c>
      <c r="I15" s="6">
        <v>16.6</v>
      </c>
      <c r="J15" s="6">
        <v>16.6</v>
      </c>
      <c r="K15" s="6">
        <v>16.7</v>
      </c>
      <c r="L15" s="6">
        <v>16.8</v>
      </c>
      <c r="M15" s="6">
        <v>16.9</v>
      </c>
      <c r="N15" s="7">
        <v>16.8</v>
      </c>
      <c r="O15" s="7">
        <v>-2.3</v>
      </c>
      <c r="P15" s="7">
        <v>-6.1</v>
      </c>
      <c r="Q15" s="17">
        <f t="shared" si="1"/>
        <v>-0.061452513966480334</v>
      </c>
      <c r="R15" s="16">
        <f t="shared" si="0"/>
        <v>13.866488095238095</v>
      </c>
    </row>
    <row r="16" spans="1:18" ht="12.75">
      <c r="A16" s="14">
        <v>1923</v>
      </c>
      <c r="B16" s="6">
        <v>16.8</v>
      </c>
      <c r="C16" s="6">
        <v>16.8</v>
      </c>
      <c r="D16" s="6">
        <v>16.8</v>
      </c>
      <c r="E16" s="6">
        <v>16.9</v>
      </c>
      <c r="F16" s="6">
        <v>16.9</v>
      </c>
      <c r="G16" s="6">
        <v>17</v>
      </c>
      <c r="H16" s="6">
        <v>17.2</v>
      </c>
      <c r="I16" s="6">
        <v>17.1</v>
      </c>
      <c r="J16" s="6">
        <v>17.2</v>
      </c>
      <c r="K16" s="6">
        <v>17.3</v>
      </c>
      <c r="L16" s="6">
        <v>17.3</v>
      </c>
      <c r="M16" s="6">
        <v>17.3</v>
      </c>
      <c r="N16" s="7">
        <v>17.1</v>
      </c>
      <c r="O16" s="7">
        <v>2.4</v>
      </c>
      <c r="P16" s="7">
        <v>1.8</v>
      </c>
      <c r="Q16" s="17">
        <f t="shared" si="1"/>
        <v>0.017857142857142898</v>
      </c>
      <c r="R16" s="16">
        <f t="shared" si="0"/>
        <v>13.623216374269004</v>
      </c>
    </row>
    <row r="17" spans="1:18" ht="12.75">
      <c r="A17" s="14">
        <v>1924</v>
      </c>
      <c r="B17" s="6">
        <v>17.3</v>
      </c>
      <c r="C17" s="6">
        <v>17.2</v>
      </c>
      <c r="D17" s="6">
        <v>17.1</v>
      </c>
      <c r="E17" s="6">
        <v>17</v>
      </c>
      <c r="F17" s="6">
        <v>17</v>
      </c>
      <c r="G17" s="6">
        <v>17</v>
      </c>
      <c r="H17" s="6">
        <v>17.1</v>
      </c>
      <c r="I17" s="6">
        <v>17</v>
      </c>
      <c r="J17" s="6">
        <v>17.1</v>
      </c>
      <c r="K17" s="6">
        <v>17.2</v>
      </c>
      <c r="L17" s="6">
        <v>17.2</v>
      </c>
      <c r="M17" s="6">
        <v>17.3</v>
      </c>
      <c r="N17" s="7">
        <v>17.1</v>
      </c>
      <c r="O17" s="7">
        <v>0</v>
      </c>
      <c r="P17" s="7">
        <v>0</v>
      </c>
      <c r="Q17" s="17">
        <f t="shared" si="1"/>
        <v>0</v>
      </c>
      <c r="R17" s="16">
        <f t="shared" si="0"/>
        <v>13.623216374269004</v>
      </c>
    </row>
    <row r="18" spans="1:18" ht="12.75">
      <c r="A18" s="14">
        <v>1925</v>
      </c>
      <c r="B18" s="6">
        <v>17.3</v>
      </c>
      <c r="C18" s="6">
        <v>17.2</v>
      </c>
      <c r="D18" s="6">
        <v>17.3</v>
      </c>
      <c r="E18" s="6">
        <v>17.2</v>
      </c>
      <c r="F18" s="6">
        <v>17.3</v>
      </c>
      <c r="G18" s="6">
        <v>17.5</v>
      </c>
      <c r="H18" s="6">
        <v>17.7</v>
      </c>
      <c r="I18" s="6">
        <v>17.7</v>
      </c>
      <c r="J18" s="6">
        <v>17.7</v>
      </c>
      <c r="K18" s="6">
        <v>17.7</v>
      </c>
      <c r="L18" s="6">
        <v>18</v>
      </c>
      <c r="M18" s="6">
        <v>17.9</v>
      </c>
      <c r="N18" s="7">
        <v>17.5</v>
      </c>
      <c r="O18" s="7">
        <v>3.5</v>
      </c>
      <c r="P18" s="7">
        <v>2.3</v>
      </c>
      <c r="Q18" s="17">
        <f t="shared" si="1"/>
        <v>0.02339181286549699</v>
      </c>
      <c r="R18" s="16">
        <f t="shared" si="0"/>
        <v>13.31182857142857</v>
      </c>
    </row>
    <row r="19" spans="1:18" ht="12.75">
      <c r="A19" s="14">
        <v>1926</v>
      </c>
      <c r="B19" s="6">
        <v>17.9</v>
      </c>
      <c r="C19" s="6">
        <v>17.9</v>
      </c>
      <c r="D19" s="6">
        <v>17.8</v>
      </c>
      <c r="E19" s="6">
        <v>17.9</v>
      </c>
      <c r="F19" s="6">
        <v>17.8</v>
      </c>
      <c r="G19" s="6">
        <v>17.7</v>
      </c>
      <c r="H19" s="6">
        <v>17.5</v>
      </c>
      <c r="I19" s="6">
        <v>17.4</v>
      </c>
      <c r="J19" s="6">
        <v>17.5</v>
      </c>
      <c r="K19" s="6">
        <v>17.6</v>
      </c>
      <c r="L19" s="6">
        <v>17.7</v>
      </c>
      <c r="M19" s="6">
        <v>17.7</v>
      </c>
      <c r="N19" s="7">
        <v>17.7</v>
      </c>
      <c r="O19" s="7">
        <v>-1.1</v>
      </c>
      <c r="P19" s="7">
        <v>1.1</v>
      </c>
      <c r="Q19" s="17">
        <f t="shared" si="1"/>
        <v>0.011428571428571389</v>
      </c>
      <c r="R19" s="16">
        <f t="shared" si="0"/>
        <v>13.161412429378531</v>
      </c>
    </row>
    <row r="20" spans="1:18" ht="12.75">
      <c r="A20" s="14">
        <v>1927</v>
      </c>
      <c r="B20" s="6">
        <v>17.5</v>
      </c>
      <c r="C20" s="6">
        <v>17.4</v>
      </c>
      <c r="D20" s="6">
        <v>17.3</v>
      </c>
      <c r="E20" s="6">
        <v>17.3</v>
      </c>
      <c r="F20" s="6">
        <v>17.4</v>
      </c>
      <c r="G20" s="6">
        <v>17.6</v>
      </c>
      <c r="H20" s="6">
        <v>17.3</v>
      </c>
      <c r="I20" s="6">
        <v>17.2</v>
      </c>
      <c r="J20" s="6">
        <v>17.3</v>
      </c>
      <c r="K20" s="6">
        <v>17.4</v>
      </c>
      <c r="L20" s="6">
        <v>17.3</v>
      </c>
      <c r="M20" s="6">
        <v>17.3</v>
      </c>
      <c r="N20" s="7">
        <v>17.4</v>
      </c>
      <c r="O20" s="7">
        <v>-2.3</v>
      </c>
      <c r="P20" s="7">
        <v>-1.7</v>
      </c>
      <c r="Q20" s="17">
        <f t="shared" si="1"/>
        <v>-0.016949152542372923</v>
      </c>
      <c r="R20" s="16">
        <f t="shared" si="0"/>
        <v>13.388333333333334</v>
      </c>
    </row>
    <row r="21" spans="1:18" ht="12.75">
      <c r="A21" s="14">
        <v>1928</v>
      </c>
      <c r="B21" s="6">
        <v>17.3</v>
      </c>
      <c r="C21" s="6">
        <v>17.1</v>
      </c>
      <c r="D21" s="6">
        <v>17.1</v>
      </c>
      <c r="E21" s="6">
        <v>17.1</v>
      </c>
      <c r="F21" s="6">
        <v>17.2</v>
      </c>
      <c r="G21" s="6">
        <v>17.1</v>
      </c>
      <c r="H21" s="6">
        <v>17.1</v>
      </c>
      <c r="I21" s="6">
        <v>17.1</v>
      </c>
      <c r="J21" s="6">
        <v>17.3</v>
      </c>
      <c r="K21" s="6">
        <v>17.2</v>
      </c>
      <c r="L21" s="6">
        <v>17.2</v>
      </c>
      <c r="M21" s="6">
        <v>17.1</v>
      </c>
      <c r="N21" s="7">
        <v>17.1</v>
      </c>
      <c r="O21" s="7">
        <v>-1.2</v>
      </c>
      <c r="P21" s="7">
        <v>-1.7</v>
      </c>
      <c r="Q21" s="17">
        <f t="shared" si="1"/>
        <v>-0.017241379310344664</v>
      </c>
      <c r="R21" s="16">
        <f t="shared" si="0"/>
        <v>13.623216374269004</v>
      </c>
    </row>
    <row r="22" spans="1:18" ht="12.75">
      <c r="A22" s="14">
        <v>1929</v>
      </c>
      <c r="B22" s="6">
        <v>17.1</v>
      </c>
      <c r="C22" s="6">
        <v>17.1</v>
      </c>
      <c r="D22" s="6">
        <v>17</v>
      </c>
      <c r="E22" s="6">
        <v>16.9</v>
      </c>
      <c r="F22" s="6">
        <v>17</v>
      </c>
      <c r="G22" s="6">
        <v>17.1</v>
      </c>
      <c r="H22" s="6">
        <v>17.3</v>
      </c>
      <c r="I22" s="6">
        <v>17.3</v>
      </c>
      <c r="J22" s="6">
        <v>17.3</v>
      </c>
      <c r="K22" s="6">
        <v>17.3</v>
      </c>
      <c r="L22" s="6">
        <v>17.3</v>
      </c>
      <c r="M22" s="6">
        <v>17.2</v>
      </c>
      <c r="N22" s="7">
        <v>17.1</v>
      </c>
      <c r="O22" s="7">
        <v>0.6</v>
      </c>
      <c r="P22" s="7">
        <v>0</v>
      </c>
      <c r="Q22" s="17">
        <f t="shared" si="1"/>
        <v>0</v>
      </c>
      <c r="R22" s="16">
        <f t="shared" si="0"/>
        <v>13.623216374269004</v>
      </c>
    </row>
    <row r="23" spans="1:18" ht="12.75">
      <c r="A23" s="14">
        <v>1930</v>
      </c>
      <c r="B23" s="6">
        <v>17.1</v>
      </c>
      <c r="C23" s="6">
        <v>17</v>
      </c>
      <c r="D23" s="6">
        <v>16.9</v>
      </c>
      <c r="E23" s="6">
        <v>17</v>
      </c>
      <c r="F23" s="6">
        <v>16.9</v>
      </c>
      <c r="G23" s="6">
        <v>16.8</v>
      </c>
      <c r="H23" s="6">
        <v>16.6</v>
      </c>
      <c r="I23" s="6">
        <v>16.5</v>
      </c>
      <c r="J23" s="6">
        <v>16.6</v>
      </c>
      <c r="K23" s="6">
        <v>16.5</v>
      </c>
      <c r="L23" s="6">
        <v>16.4</v>
      </c>
      <c r="M23" s="6">
        <v>16.1</v>
      </c>
      <c r="N23" s="7">
        <v>16.7</v>
      </c>
      <c r="O23" s="7">
        <v>-6.4</v>
      </c>
      <c r="P23" s="7">
        <v>-2.3</v>
      </c>
      <c r="Q23" s="17">
        <f t="shared" si="1"/>
        <v>-0.0233918128654972</v>
      </c>
      <c r="R23" s="16">
        <f t="shared" si="0"/>
        <v>13.949520958083832</v>
      </c>
    </row>
    <row r="24" spans="1:18" ht="12.75">
      <c r="A24" s="14">
        <v>1931</v>
      </c>
      <c r="B24" s="6">
        <v>15.9</v>
      </c>
      <c r="C24" s="6">
        <v>15.7</v>
      </c>
      <c r="D24" s="6">
        <v>15.6</v>
      </c>
      <c r="E24" s="6">
        <v>15.5</v>
      </c>
      <c r="F24" s="6">
        <v>15.3</v>
      </c>
      <c r="G24" s="6">
        <v>15.1</v>
      </c>
      <c r="H24" s="6">
        <v>15.1</v>
      </c>
      <c r="I24" s="6">
        <v>15.1</v>
      </c>
      <c r="J24" s="6">
        <v>15</v>
      </c>
      <c r="K24" s="6">
        <v>14.9</v>
      </c>
      <c r="L24" s="6">
        <v>14.7</v>
      </c>
      <c r="M24" s="6">
        <v>14.6</v>
      </c>
      <c r="N24" s="7">
        <v>15.2</v>
      </c>
      <c r="O24" s="7">
        <v>-9.3</v>
      </c>
      <c r="P24" s="7">
        <v>-9</v>
      </c>
      <c r="Q24" s="17">
        <f t="shared" si="1"/>
        <v>-0.08982035928143713</v>
      </c>
      <c r="R24" s="16">
        <f t="shared" si="0"/>
        <v>15.326118421052632</v>
      </c>
    </row>
    <row r="25" spans="1:18" ht="12.75">
      <c r="A25" s="14">
        <v>1932</v>
      </c>
      <c r="B25" s="6">
        <v>14.3</v>
      </c>
      <c r="C25" s="6">
        <v>14.1</v>
      </c>
      <c r="D25" s="6">
        <v>14</v>
      </c>
      <c r="E25" s="6">
        <v>13.9</v>
      </c>
      <c r="F25" s="6">
        <v>13.7</v>
      </c>
      <c r="G25" s="6">
        <v>13.6</v>
      </c>
      <c r="H25" s="6">
        <v>13.6</v>
      </c>
      <c r="I25" s="6">
        <v>13.5</v>
      </c>
      <c r="J25" s="6">
        <v>13.4</v>
      </c>
      <c r="K25" s="6">
        <v>13.3</v>
      </c>
      <c r="L25" s="6">
        <v>13.2</v>
      </c>
      <c r="M25" s="6">
        <v>13.1</v>
      </c>
      <c r="N25" s="7">
        <v>13.7</v>
      </c>
      <c r="O25" s="7">
        <v>-10.3</v>
      </c>
      <c r="P25" s="7">
        <v>-9.9</v>
      </c>
      <c r="Q25" s="17">
        <f t="shared" si="1"/>
        <v>-0.09868421052631579</v>
      </c>
      <c r="R25" s="16">
        <f t="shared" si="0"/>
        <v>17.004160583941605</v>
      </c>
    </row>
    <row r="26" spans="1:18" ht="12.75">
      <c r="A26" s="14">
        <v>1933</v>
      </c>
      <c r="B26" s="6">
        <v>12.9</v>
      </c>
      <c r="C26" s="6">
        <v>12.7</v>
      </c>
      <c r="D26" s="6">
        <v>12.6</v>
      </c>
      <c r="E26" s="6">
        <v>12.6</v>
      </c>
      <c r="F26" s="6">
        <v>12.6</v>
      </c>
      <c r="G26" s="6">
        <v>12.7</v>
      </c>
      <c r="H26" s="6">
        <v>13.1</v>
      </c>
      <c r="I26" s="6">
        <v>13.2</v>
      </c>
      <c r="J26" s="6">
        <v>13.2</v>
      </c>
      <c r="K26" s="6">
        <v>13.2</v>
      </c>
      <c r="L26" s="6">
        <v>13.2</v>
      </c>
      <c r="M26" s="6">
        <v>13.2</v>
      </c>
      <c r="N26" s="7">
        <v>13</v>
      </c>
      <c r="O26" s="7">
        <v>0.8</v>
      </c>
      <c r="P26" s="7">
        <v>-5.1</v>
      </c>
      <c r="Q26" s="17">
        <f t="shared" si="1"/>
        <v>-0.05109489051094886</v>
      </c>
      <c r="R26" s="16">
        <f t="shared" si="0"/>
        <v>17.91976923076923</v>
      </c>
    </row>
    <row r="27" spans="1:18" ht="12.75">
      <c r="A27" s="14">
        <v>1934</v>
      </c>
      <c r="B27" s="6">
        <v>13.2</v>
      </c>
      <c r="C27" s="6">
        <v>13.3</v>
      </c>
      <c r="D27" s="6">
        <v>13.3</v>
      </c>
      <c r="E27" s="6">
        <v>13.3</v>
      </c>
      <c r="F27" s="6">
        <v>13.3</v>
      </c>
      <c r="G27" s="6">
        <v>13.4</v>
      </c>
      <c r="H27" s="6">
        <v>13.4</v>
      </c>
      <c r="I27" s="6">
        <v>13.4</v>
      </c>
      <c r="J27" s="6">
        <v>13.6</v>
      </c>
      <c r="K27" s="6">
        <v>13.5</v>
      </c>
      <c r="L27" s="6">
        <v>13.5</v>
      </c>
      <c r="M27" s="6">
        <v>13.4</v>
      </c>
      <c r="N27" s="7">
        <v>13.4</v>
      </c>
      <c r="O27" s="7">
        <v>1.5</v>
      </c>
      <c r="P27" s="7">
        <v>3.1</v>
      </c>
      <c r="Q27" s="17">
        <f t="shared" si="1"/>
        <v>0.030769230769230795</v>
      </c>
      <c r="R27" s="16">
        <f t="shared" si="0"/>
        <v>17.384850746268654</v>
      </c>
    </row>
    <row r="28" spans="1:18" ht="12.75">
      <c r="A28" s="14">
        <v>1935</v>
      </c>
      <c r="B28" s="6">
        <v>13.6</v>
      </c>
      <c r="C28" s="6">
        <v>13.7</v>
      </c>
      <c r="D28" s="6">
        <v>13.7</v>
      </c>
      <c r="E28" s="6">
        <v>13.8</v>
      </c>
      <c r="F28" s="6">
        <v>13.8</v>
      </c>
      <c r="G28" s="6">
        <v>13.7</v>
      </c>
      <c r="H28" s="6">
        <v>13.7</v>
      </c>
      <c r="I28" s="6">
        <v>13.7</v>
      </c>
      <c r="J28" s="6">
        <v>13.7</v>
      </c>
      <c r="K28" s="6">
        <v>13.7</v>
      </c>
      <c r="L28" s="6">
        <v>13.8</v>
      </c>
      <c r="M28" s="6">
        <v>13.8</v>
      </c>
      <c r="N28" s="7">
        <v>13.7</v>
      </c>
      <c r="O28" s="7">
        <v>3</v>
      </c>
      <c r="P28" s="7">
        <v>2.2</v>
      </c>
      <c r="Q28" s="17">
        <f t="shared" si="1"/>
        <v>0.022388059701492456</v>
      </c>
      <c r="R28" s="16">
        <f t="shared" si="0"/>
        <v>17.004160583941605</v>
      </c>
    </row>
    <row r="29" spans="1:18" ht="12.75">
      <c r="A29" s="14">
        <v>1936</v>
      </c>
      <c r="B29" s="6">
        <v>13.8</v>
      </c>
      <c r="C29" s="6">
        <v>13.8</v>
      </c>
      <c r="D29" s="6">
        <v>13.7</v>
      </c>
      <c r="E29" s="6">
        <v>13.7</v>
      </c>
      <c r="F29" s="6">
        <v>13.7</v>
      </c>
      <c r="G29" s="6">
        <v>13.8</v>
      </c>
      <c r="H29" s="6">
        <v>13.9</v>
      </c>
      <c r="I29" s="6">
        <v>14</v>
      </c>
      <c r="J29" s="6">
        <v>14</v>
      </c>
      <c r="K29" s="6">
        <v>14</v>
      </c>
      <c r="L29" s="6">
        <v>14</v>
      </c>
      <c r="M29" s="6">
        <v>14</v>
      </c>
      <c r="N29" s="7">
        <v>13.9</v>
      </c>
      <c r="O29" s="7">
        <v>1.4</v>
      </c>
      <c r="P29" s="7">
        <v>1.5</v>
      </c>
      <c r="Q29" s="17">
        <f t="shared" si="1"/>
        <v>0.01459854014598548</v>
      </c>
      <c r="R29" s="16">
        <f t="shared" si="0"/>
        <v>16.759496402877698</v>
      </c>
    </row>
    <row r="30" spans="1:18" ht="12.75">
      <c r="A30" s="14">
        <v>1937</v>
      </c>
      <c r="B30" s="6">
        <v>14.1</v>
      </c>
      <c r="C30" s="6">
        <v>14.1</v>
      </c>
      <c r="D30" s="6">
        <v>14.2</v>
      </c>
      <c r="E30" s="6">
        <v>14.3</v>
      </c>
      <c r="F30" s="6">
        <v>14.4</v>
      </c>
      <c r="G30" s="6">
        <v>14.4</v>
      </c>
      <c r="H30" s="6">
        <v>14.5</v>
      </c>
      <c r="I30" s="6">
        <v>14.5</v>
      </c>
      <c r="J30" s="6">
        <v>14.6</v>
      </c>
      <c r="K30" s="6">
        <v>14.6</v>
      </c>
      <c r="L30" s="6">
        <v>14.5</v>
      </c>
      <c r="M30" s="6">
        <v>14.4</v>
      </c>
      <c r="N30" s="7">
        <v>14.4</v>
      </c>
      <c r="O30" s="7">
        <v>2.9</v>
      </c>
      <c r="P30" s="7">
        <v>3.6</v>
      </c>
      <c r="Q30" s="17">
        <f t="shared" si="1"/>
        <v>0.03597122302158273</v>
      </c>
      <c r="R30" s="16">
        <f t="shared" si="0"/>
        <v>16.177569444444444</v>
      </c>
    </row>
    <row r="31" spans="1:18" ht="12.75">
      <c r="A31" s="14">
        <v>1938</v>
      </c>
      <c r="B31" s="6">
        <v>14.2</v>
      </c>
      <c r="C31" s="6">
        <v>14.1</v>
      </c>
      <c r="D31" s="6">
        <v>14.1</v>
      </c>
      <c r="E31" s="6">
        <v>14.2</v>
      </c>
      <c r="F31" s="6">
        <v>14.1</v>
      </c>
      <c r="G31" s="6">
        <v>14.1</v>
      </c>
      <c r="H31" s="6">
        <v>14.1</v>
      </c>
      <c r="I31" s="6">
        <v>14.1</v>
      </c>
      <c r="J31" s="6">
        <v>14.1</v>
      </c>
      <c r="K31" s="6">
        <v>14</v>
      </c>
      <c r="L31" s="6">
        <v>14</v>
      </c>
      <c r="M31" s="6">
        <v>14</v>
      </c>
      <c r="N31" s="7">
        <v>14.1</v>
      </c>
      <c r="O31" s="7">
        <v>-2.8</v>
      </c>
      <c r="P31" s="7">
        <v>-2.1</v>
      </c>
      <c r="Q31" s="17">
        <f t="shared" si="1"/>
        <v>-0.02083333333333338</v>
      </c>
      <c r="R31" s="16">
        <f t="shared" si="0"/>
        <v>16.52177304964539</v>
      </c>
    </row>
    <row r="32" spans="1:18" ht="12.75">
      <c r="A32" s="14">
        <v>1939</v>
      </c>
      <c r="B32" s="6">
        <v>14</v>
      </c>
      <c r="C32" s="6">
        <v>13.9</v>
      </c>
      <c r="D32" s="6">
        <v>13.9</v>
      </c>
      <c r="E32" s="6">
        <v>13.8</v>
      </c>
      <c r="F32" s="6">
        <v>13.8</v>
      </c>
      <c r="G32" s="6">
        <v>13.8</v>
      </c>
      <c r="H32" s="6">
        <v>13.8</v>
      </c>
      <c r="I32" s="6">
        <v>13.8</v>
      </c>
      <c r="J32" s="6">
        <v>14.1</v>
      </c>
      <c r="K32" s="6">
        <v>14</v>
      </c>
      <c r="L32" s="6">
        <v>14</v>
      </c>
      <c r="M32" s="6">
        <v>14</v>
      </c>
      <c r="N32" s="7">
        <v>13.9</v>
      </c>
      <c r="O32" s="7">
        <v>0</v>
      </c>
      <c r="P32" s="7">
        <v>-1.4</v>
      </c>
      <c r="Q32" s="17">
        <f t="shared" si="1"/>
        <v>-0.014184397163120517</v>
      </c>
      <c r="R32" s="16">
        <f t="shared" si="0"/>
        <v>16.759496402877698</v>
      </c>
    </row>
    <row r="33" spans="1:18" ht="12.75">
      <c r="A33" s="14">
        <v>1940</v>
      </c>
      <c r="B33" s="6">
        <v>13.9</v>
      </c>
      <c r="C33" s="6">
        <v>14</v>
      </c>
      <c r="D33" s="6">
        <v>14</v>
      </c>
      <c r="E33" s="6">
        <v>14</v>
      </c>
      <c r="F33" s="6">
        <v>14</v>
      </c>
      <c r="G33" s="6">
        <v>14.1</v>
      </c>
      <c r="H33" s="6">
        <v>14</v>
      </c>
      <c r="I33" s="6">
        <v>14</v>
      </c>
      <c r="J33" s="6">
        <v>14</v>
      </c>
      <c r="K33" s="6">
        <v>14</v>
      </c>
      <c r="L33" s="6">
        <v>14</v>
      </c>
      <c r="M33" s="6">
        <v>14.1</v>
      </c>
      <c r="N33" s="7">
        <v>14</v>
      </c>
      <c r="O33" s="7">
        <v>0.7</v>
      </c>
      <c r="P33" s="7">
        <v>0.7</v>
      </c>
      <c r="Q33" s="17">
        <f t="shared" si="1"/>
        <v>0.007194244604316521</v>
      </c>
      <c r="R33" s="16">
        <f t="shared" si="0"/>
        <v>16.639785714285715</v>
      </c>
    </row>
    <row r="34" spans="1:18" ht="12.75">
      <c r="A34" s="14">
        <v>1941</v>
      </c>
      <c r="B34" s="6">
        <v>14.1</v>
      </c>
      <c r="C34" s="6">
        <v>14.1</v>
      </c>
      <c r="D34" s="6">
        <v>14.2</v>
      </c>
      <c r="E34" s="6">
        <v>14.3</v>
      </c>
      <c r="F34" s="6">
        <v>14.4</v>
      </c>
      <c r="G34" s="6">
        <v>14.7</v>
      </c>
      <c r="H34" s="6">
        <v>14.7</v>
      </c>
      <c r="I34" s="6">
        <v>14.9</v>
      </c>
      <c r="J34" s="6">
        <v>15.1</v>
      </c>
      <c r="K34" s="6">
        <v>15.3</v>
      </c>
      <c r="L34" s="6">
        <v>15.4</v>
      </c>
      <c r="M34" s="6">
        <v>15.5</v>
      </c>
      <c r="N34" s="7">
        <v>14.7</v>
      </c>
      <c r="O34" s="7">
        <v>9.9</v>
      </c>
      <c r="P34" s="7">
        <v>5</v>
      </c>
      <c r="Q34" s="17">
        <f t="shared" si="1"/>
        <v>0.04999999999999995</v>
      </c>
      <c r="R34" s="16">
        <f t="shared" si="0"/>
        <v>15.847414965986395</v>
      </c>
    </row>
    <row r="35" spans="1:18" ht="12.75">
      <c r="A35" s="14">
        <v>1942</v>
      </c>
      <c r="B35" s="6">
        <v>15.7</v>
      </c>
      <c r="C35" s="6">
        <v>15.8</v>
      </c>
      <c r="D35" s="6">
        <v>16</v>
      </c>
      <c r="E35" s="6">
        <v>16.1</v>
      </c>
      <c r="F35" s="6">
        <v>16.3</v>
      </c>
      <c r="G35" s="6">
        <v>16.3</v>
      </c>
      <c r="H35" s="6">
        <v>16.4</v>
      </c>
      <c r="I35" s="6">
        <v>16.5</v>
      </c>
      <c r="J35" s="6">
        <v>16.5</v>
      </c>
      <c r="K35" s="6">
        <v>16.7</v>
      </c>
      <c r="L35" s="6">
        <v>16.8</v>
      </c>
      <c r="M35" s="6">
        <v>16.9</v>
      </c>
      <c r="N35" s="7">
        <v>16.3</v>
      </c>
      <c r="O35" s="7">
        <v>9</v>
      </c>
      <c r="P35" s="7">
        <v>10.9</v>
      </c>
      <c r="Q35" s="17">
        <f t="shared" si="1"/>
        <v>0.1088435374149661</v>
      </c>
      <c r="R35" s="16">
        <f t="shared" si="0"/>
        <v>14.291840490797545</v>
      </c>
    </row>
    <row r="36" spans="1:18" ht="12.75">
      <c r="A36" s="14">
        <v>1943</v>
      </c>
      <c r="B36" s="6">
        <v>16.9</v>
      </c>
      <c r="C36" s="6">
        <v>16.9</v>
      </c>
      <c r="D36" s="6">
        <v>17.2</v>
      </c>
      <c r="E36" s="6">
        <v>17.4</v>
      </c>
      <c r="F36" s="6">
        <v>17.5</v>
      </c>
      <c r="G36" s="6">
        <v>17.5</v>
      </c>
      <c r="H36" s="6">
        <v>17.4</v>
      </c>
      <c r="I36" s="6">
        <v>17.3</v>
      </c>
      <c r="J36" s="6">
        <v>17.4</v>
      </c>
      <c r="K36" s="6">
        <v>17.4</v>
      </c>
      <c r="L36" s="6">
        <v>17.4</v>
      </c>
      <c r="M36" s="6">
        <v>17.4</v>
      </c>
      <c r="N36" s="7">
        <v>17.3</v>
      </c>
      <c r="O36" s="7">
        <v>3</v>
      </c>
      <c r="P36" s="7">
        <v>6.1</v>
      </c>
      <c r="Q36" s="17">
        <f t="shared" si="1"/>
        <v>0.06134969325153374</v>
      </c>
      <c r="R36" s="16">
        <f t="shared" si="0"/>
        <v>13.4657225433526</v>
      </c>
    </row>
    <row r="37" spans="1:18" ht="12.75">
      <c r="A37" s="14">
        <v>1944</v>
      </c>
      <c r="B37" s="6">
        <v>17.4</v>
      </c>
      <c r="C37" s="6">
        <v>17.4</v>
      </c>
      <c r="D37" s="6">
        <v>17.4</v>
      </c>
      <c r="E37" s="6">
        <v>17.5</v>
      </c>
      <c r="F37" s="6">
        <v>17.5</v>
      </c>
      <c r="G37" s="6">
        <v>17.6</v>
      </c>
      <c r="H37" s="6">
        <v>17.7</v>
      </c>
      <c r="I37" s="6">
        <v>17.7</v>
      </c>
      <c r="J37" s="6">
        <v>17.7</v>
      </c>
      <c r="K37" s="6">
        <v>17.7</v>
      </c>
      <c r="L37" s="6">
        <v>17.7</v>
      </c>
      <c r="M37" s="6">
        <v>17.8</v>
      </c>
      <c r="N37" s="7">
        <v>17.6</v>
      </c>
      <c r="O37" s="7">
        <v>2.3</v>
      </c>
      <c r="P37" s="7">
        <v>1.7</v>
      </c>
      <c r="Q37" s="17">
        <f t="shared" si="1"/>
        <v>0.017341040462427786</v>
      </c>
      <c r="R37" s="16">
        <f t="shared" si="0"/>
        <v>13.23619318181818</v>
      </c>
    </row>
    <row r="38" spans="1:18" ht="12.75">
      <c r="A38" s="14">
        <v>1945</v>
      </c>
      <c r="B38" s="6">
        <v>17.8</v>
      </c>
      <c r="C38" s="6">
        <v>17.8</v>
      </c>
      <c r="D38" s="6">
        <v>17.8</v>
      </c>
      <c r="E38" s="6">
        <v>17.8</v>
      </c>
      <c r="F38" s="6">
        <v>17.9</v>
      </c>
      <c r="G38" s="6">
        <v>18.1</v>
      </c>
      <c r="H38" s="6">
        <v>18.1</v>
      </c>
      <c r="I38" s="6">
        <v>18.1</v>
      </c>
      <c r="J38" s="6">
        <v>18.1</v>
      </c>
      <c r="K38" s="6">
        <v>18.1</v>
      </c>
      <c r="L38" s="6">
        <v>18.1</v>
      </c>
      <c r="M38" s="6">
        <v>18.2</v>
      </c>
      <c r="N38" s="7">
        <v>18</v>
      </c>
      <c r="O38" s="7">
        <v>2.2</v>
      </c>
      <c r="P38" s="7">
        <v>2.3</v>
      </c>
      <c r="Q38" s="17">
        <f t="shared" si="1"/>
        <v>0.022727272727272645</v>
      </c>
      <c r="R38" s="16">
        <f t="shared" si="0"/>
        <v>12.942055555555555</v>
      </c>
    </row>
    <row r="39" spans="1:18" ht="12.75">
      <c r="A39" s="14">
        <v>1946</v>
      </c>
      <c r="B39" s="6">
        <v>18.2</v>
      </c>
      <c r="C39" s="6">
        <v>18.1</v>
      </c>
      <c r="D39" s="6">
        <v>18.3</v>
      </c>
      <c r="E39" s="6">
        <v>18.4</v>
      </c>
      <c r="F39" s="6">
        <v>18.5</v>
      </c>
      <c r="G39" s="6">
        <v>18.7</v>
      </c>
      <c r="H39" s="6">
        <v>19.8</v>
      </c>
      <c r="I39" s="6">
        <v>20.2</v>
      </c>
      <c r="J39" s="6">
        <v>20.4</v>
      </c>
      <c r="K39" s="6">
        <v>20.8</v>
      </c>
      <c r="L39" s="6">
        <v>21.3</v>
      </c>
      <c r="M39" s="6">
        <v>21.5</v>
      </c>
      <c r="N39" s="7">
        <v>19.5</v>
      </c>
      <c r="O39" s="7">
        <v>18.1</v>
      </c>
      <c r="P39" s="7">
        <v>8.3</v>
      </c>
      <c r="Q39" s="17">
        <f t="shared" si="1"/>
        <v>0.08333333333333333</v>
      </c>
      <c r="R39" s="16">
        <f t="shared" si="0"/>
        <v>11.94651282051282</v>
      </c>
    </row>
    <row r="40" spans="1:18" ht="12.75">
      <c r="A40" s="14">
        <v>1947</v>
      </c>
      <c r="B40" s="6">
        <v>21.5</v>
      </c>
      <c r="C40" s="6">
        <v>21.5</v>
      </c>
      <c r="D40" s="6">
        <v>21.9</v>
      </c>
      <c r="E40" s="6">
        <v>21.9</v>
      </c>
      <c r="F40" s="6">
        <v>21.9</v>
      </c>
      <c r="G40" s="6">
        <v>22</v>
      </c>
      <c r="H40" s="6">
        <v>22.2</v>
      </c>
      <c r="I40" s="6">
        <v>22.5</v>
      </c>
      <c r="J40" s="6">
        <v>23</v>
      </c>
      <c r="K40" s="6">
        <v>23</v>
      </c>
      <c r="L40" s="6">
        <v>23.1</v>
      </c>
      <c r="M40" s="6">
        <v>23.4</v>
      </c>
      <c r="N40" s="7">
        <v>22.3</v>
      </c>
      <c r="O40" s="7">
        <v>8.8</v>
      </c>
      <c r="P40" s="7">
        <v>14.4</v>
      </c>
      <c r="Q40" s="17">
        <f t="shared" si="1"/>
        <v>0.14358974358974363</v>
      </c>
      <c r="R40" s="16">
        <f t="shared" si="0"/>
        <v>10.446502242152466</v>
      </c>
    </row>
    <row r="41" spans="1:18" ht="12.75">
      <c r="A41" s="14">
        <v>1948</v>
      </c>
      <c r="B41" s="6">
        <v>23.7</v>
      </c>
      <c r="C41" s="6">
        <v>23.5</v>
      </c>
      <c r="D41" s="6">
        <v>23.4</v>
      </c>
      <c r="E41" s="6">
        <v>23.8</v>
      </c>
      <c r="F41" s="6">
        <v>23.9</v>
      </c>
      <c r="G41" s="6">
        <v>24.1</v>
      </c>
      <c r="H41" s="6">
        <v>24.4</v>
      </c>
      <c r="I41" s="6">
        <v>24.5</v>
      </c>
      <c r="J41" s="6">
        <v>24.5</v>
      </c>
      <c r="K41" s="6">
        <v>24.4</v>
      </c>
      <c r="L41" s="6">
        <v>24.2</v>
      </c>
      <c r="M41" s="6">
        <v>24.1</v>
      </c>
      <c r="N41" s="7">
        <v>24.1</v>
      </c>
      <c r="O41" s="7">
        <v>3</v>
      </c>
      <c r="P41" s="7">
        <v>8.1</v>
      </c>
      <c r="Q41" s="17">
        <f t="shared" si="1"/>
        <v>0.08071748878923769</v>
      </c>
      <c r="R41" s="16">
        <f t="shared" si="0"/>
        <v>9.666265560165975</v>
      </c>
    </row>
    <row r="42" spans="1:18" ht="12.75">
      <c r="A42" s="14">
        <v>1949</v>
      </c>
      <c r="B42" s="6">
        <v>24</v>
      </c>
      <c r="C42" s="6">
        <v>23.8</v>
      </c>
      <c r="D42" s="6">
        <v>23.8</v>
      </c>
      <c r="E42" s="6">
        <v>23.9</v>
      </c>
      <c r="F42" s="6">
        <v>23.8</v>
      </c>
      <c r="G42" s="6">
        <v>23.9</v>
      </c>
      <c r="H42" s="6">
        <v>23.7</v>
      </c>
      <c r="I42" s="6">
        <v>23.8</v>
      </c>
      <c r="J42" s="6">
        <v>23.9</v>
      </c>
      <c r="K42" s="6">
        <v>23.7</v>
      </c>
      <c r="L42" s="6">
        <v>23.8</v>
      </c>
      <c r="M42" s="6">
        <v>23.6</v>
      </c>
      <c r="N42" s="7">
        <v>23.8</v>
      </c>
      <c r="O42" s="7">
        <v>-2.1</v>
      </c>
      <c r="P42" s="7">
        <v>-1.2</v>
      </c>
      <c r="Q42" s="17">
        <f t="shared" si="1"/>
        <v>-0.012448132780083016</v>
      </c>
      <c r="R42" s="16">
        <f t="shared" si="0"/>
        <v>9.788109243697479</v>
      </c>
    </row>
    <row r="43" spans="1:18" ht="12.75">
      <c r="A43" s="14">
        <v>1950</v>
      </c>
      <c r="B43" s="6">
        <v>23.5</v>
      </c>
      <c r="C43" s="6">
        <v>23.5</v>
      </c>
      <c r="D43" s="6">
        <v>23.6</v>
      </c>
      <c r="E43" s="6">
        <v>23.6</v>
      </c>
      <c r="F43" s="6">
        <v>23.7</v>
      </c>
      <c r="G43" s="6">
        <v>23.8</v>
      </c>
      <c r="H43" s="6">
        <v>24.1</v>
      </c>
      <c r="I43" s="6">
        <v>24.3</v>
      </c>
      <c r="J43" s="6">
        <v>24.4</v>
      </c>
      <c r="K43" s="6">
        <v>24.6</v>
      </c>
      <c r="L43" s="6">
        <v>24.7</v>
      </c>
      <c r="M43" s="6">
        <v>25</v>
      </c>
      <c r="N43" s="7">
        <v>24.1</v>
      </c>
      <c r="O43" s="7">
        <v>5.9</v>
      </c>
      <c r="P43" s="7">
        <v>1.3</v>
      </c>
      <c r="Q43" s="17">
        <f t="shared" si="1"/>
        <v>0.012605042016806753</v>
      </c>
      <c r="R43" s="16">
        <f t="shared" si="0"/>
        <v>9.666265560165975</v>
      </c>
    </row>
    <row r="44" spans="1:18" ht="12.75">
      <c r="A44" s="14">
        <v>1951</v>
      </c>
      <c r="B44" s="6">
        <v>25.4</v>
      </c>
      <c r="C44" s="6">
        <v>25.7</v>
      </c>
      <c r="D44" s="6">
        <v>25.8</v>
      </c>
      <c r="E44" s="6">
        <v>25.8</v>
      </c>
      <c r="F44" s="6">
        <v>25.9</v>
      </c>
      <c r="G44" s="6">
        <v>25.9</v>
      </c>
      <c r="H44" s="6">
        <v>25.9</v>
      </c>
      <c r="I44" s="6">
        <v>25.9</v>
      </c>
      <c r="J44" s="6">
        <v>26.1</v>
      </c>
      <c r="K44" s="6">
        <v>26.2</v>
      </c>
      <c r="L44" s="6">
        <v>26.4</v>
      </c>
      <c r="M44" s="6">
        <v>26.5</v>
      </c>
      <c r="N44" s="7">
        <v>26</v>
      </c>
      <c r="O44" s="7">
        <v>6</v>
      </c>
      <c r="P44" s="7">
        <v>7.9</v>
      </c>
      <c r="Q44" s="17">
        <f t="shared" si="1"/>
        <v>0.07883817427385886</v>
      </c>
      <c r="R44" s="16">
        <f t="shared" si="0"/>
        <v>8.959884615384615</v>
      </c>
    </row>
    <row r="45" spans="1:18" ht="12.75">
      <c r="A45" s="14">
        <v>1952</v>
      </c>
      <c r="B45" s="6">
        <v>26.5</v>
      </c>
      <c r="C45" s="6">
        <v>26.3</v>
      </c>
      <c r="D45" s="6">
        <v>26.3</v>
      </c>
      <c r="E45" s="6">
        <v>26.4</v>
      </c>
      <c r="F45" s="6">
        <v>26.4</v>
      </c>
      <c r="G45" s="6">
        <v>26.5</v>
      </c>
      <c r="H45" s="6">
        <v>26.7</v>
      </c>
      <c r="I45" s="6">
        <v>26.7</v>
      </c>
      <c r="J45" s="6">
        <v>26.7</v>
      </c>
      <c r="K45" s="6">
        <v>26.7</v>
      </c>
      <c r="L45" s="6">
        <v>26.7</v>
      </c>
      <c r="M45" s="6">
        <v>26.7</v>
      </c>
      <c r="N45" s="7">
        <v>26.5</v>
      </c>
      <c r="O45" s="7">
        <v>0.8</v>
      </c>
      <c r="P45" s="7">
        <v>1.9</v>
      </c>
      <c r="Q45" s="17">
        <f t="shared" si="1"/>
        <v>0.019230769230769232</v>
      </c>
      <c r="R45" s="16">
        <f t="shared" si="0"/>
        <v>8.790830188679244</v>
      </c>
    </row>
    <row r="46" spans="1:18" ht="12.75">
      <c r="A46" s="14">
        <v>1953</v>
      </c>
      <c r="B46" s="6">
        <v>26.6</v>
      </c>
      <c r="C46" s="6">
        <v>26.5</v>
      </c>
      <c r="D46" s="6">
        <v>26.6</v>
      </c>
      <c r="E46" s="6">
        <v>26.6</v>
      </c>
      <c r="F46" s="6">
        <v>26.7</v>
      </c>
      <c r="G46" s="6">
        <v>26.8</v>
      </c>
      <c r="H46" s="6">
        <v>26.8</v>
      </c>
      <c r="I46" s="6">
        <v>26.9</v>
      </c>
      <c r="J46" s="6">
        <v>26.9</v>
      </c>
      <c r="K46" s="6">
        <v>27</v>
      </c>
      <c r="L46" s="6">
        <v>26.9</v>
      </c>
      <c r="M46" s="6">
        <v>26.9</v>
      </c>
      <c r="N46" s="7">
        <v>26.7</v>
      </c>
      <c r="O46" s="7">
        <v>0.7</v>
      </c>
      <c r="P46" s="7">
        <v>0.8</v>
      </c>
      <c r="Q46" s="17">
        <f t="shared" si="1"/>
        <v>0.007547169811320728</v>
      </c>
      <c r="R46" s="16">
        <f t="shared" si="0"/>
        <v>8.72498127340824</v>
      </c>
    </row>
    <row r="47" spans="1:18" ht="12.75">
      <c r="A47" s="14">
        <v>1954</v>
      </c>
      <c r="B47" s="6">
        <v>26.9</v>
      </c>
      <c r="C47" s="6">
        <v>26.9</v>
      </c>
      <c r="D47" s="6">
        <v>26.9</v>
      </c>
      <c r="E47" s="6">
        <v>26.8</v>
      </c>
      <c r="F47" s="6">
        <v>26.9</v>
      </c>
      <c r="G47" s="6">
        <v>26.9</v>
      </c>
      <c r="H47" s="6">
        <v>26.9</v>
      </c>
      <c r="I47" s="6">
        <v>26.9</v>
      </c>
      <c r="J47" s="6">
        <v>26.8</v>
      </c>
      <c r="K47" s="6">
        <v>26.8</v>
      </c>
      <c r="L47" s="6">
        <v>26.8</v>
      </c>
      <c r="M47" s="6">
        <v>26.7</v>
      </c>
      <c r="N47" s="7">
        <v>26.9</v>
      </c>
      <c r="O47" s="7">
        <v>-0.7</v>
      </c>
      <c r="P47" s="7">
        <v>0.7</v>
      </c>
      <c r="Q47" s="17">
        <f t="shared" si="1"/>
        <v>0.007490636704119823</v>
      </c>
      <c r="R47" s="16">
        <f t="shared" si="0"/>
        <v>8.660111524163568</v>
      </c>
    </row>
    <row r="48" spans="1:18" ht="12.75">
      <c r="A48" s="14">
        <v>1955</v>
      </c>
      <c r="B48" s="6">
        <v>26.7</v>
      </c>
      <c r="C48" s="6">
        <v>26.7</v>
      </c>
      <c r="D48" s="6">
        <v>26.7</v>
      </c>
      <c r="E48" s="6">
        <v>26.7</v>
      </c>
      <c r="F48" s="6">
        <v>26.7</v>
      </c>
      <c r="G48" s="6">
        <v>26.7</v>
      </c>
      <c r="H48" s="6">
        <v>26.8</v>
      </c>
      <c r="I48" s="6">
        <v>26.8</v>
      </c>
      <c r="J48" s="6">
        <v>26.9</v>
      </c>
      <c r="K48" s="6">
        <v>26.9</v>
      </c>
      <c r="L48" s="6">
        <v>26.9</v>
      </c>
      <c r="M48" s="6">
        <v>26.8</v>
      </c>
      <c r="N48" s="7">
        <v>26.8</v>
      </c>
      <c r="O48" s="7">
        <v>0.4</v>
      </c>
      <c r="P48" s="7">
        <v>-0.4</v>
      </c>
      <c r="Q48" s="17">
        <f t="shared" si="1"/>
        <v>-0.0037174721189590287</v>
      </c>
      <c r="R48" s="16">
        <f t="shared" si="0"/>
        <v>8.692425373134327</v>
      </c>
    </row>
    <row r="49" spans="1:18" ht="12.75">
      <c r="A49" s="14">
        <v>1956</v>
      </c>
      <c r="B49" s="6">
        <v>26.8</v>
      </c>
      <c r="C49" s="6">
        <v>26.8</v>
      </c>
      <c r="D49" s="6">
        <v>26.8</v>
      </c>
      <c r="E49" s="6">
        <v>26.9</v>
      </c>
      <c r="F49" s="6">
        <v>27</v>
      </c>
      <c r="G49" s="6">
        <v>27.2</v>
      </c>
      <c r="H49" s="6">
        <v>27.4</v>
      </c>
      <c r="I49" s="6">
        <v>27.3</v>
      </c>
      <c r="J49" s="6">
        <v>27.4</v>
      </c>
      <c r="K49" s="6">
        <v>27.5</v>
      </c>
      <c r="L49" s="6">
        <v>27.5</v>
      </c>
      <c r="M49" s="6">
        <v>27.6</v>
      </c>
      <c r="N49" s="7">
        <v>27.2</v>
      </c>
      <c r="O49" s="7">
        <v>3</v>
      </c>
      <c r="P49" s="7">
        <v>1.5</v>
      </c>
      <c r="Q49" s="17">
        <f t="shared" si="1"/>
        <v>0.014925373134328304</v>
      </c>
      <c r="R49" s="16">
        <f t="shared" si="0"/>
        <v>8.564595588235294</v>
      </c>
    </row>
    <row r="50" spans="1:18" ht="12.75">
      <c r="A50" s="14">
        <v>1957</v>
      </c>
      <c r="B50" s="6">
        <v>27.6</v>
      </c>
      <c r="C50" s="6">
        <v>27.7</v>
      </c>
      <c r="D50" s="6">
        <v>27.8</v>
      </c>
      <c r="E50" s="6">
        <v>27.9</v>
      </c>
      <c r="F50" s="6">
        <v>28</v>
      </c>
      <c r="G50" s="6">
        <v>28.1</v>
      </c>
      <c r="H50" s="6">
        <v>28.3</v>
      </c>
      <c r="I50" s="6">
        <v>28.3</v>
      </c>
      <c r="J50" s="6">
        <v>28.3</v>
      </c>
      <c r="K50" s="6">
        <v>28.3</v>
      </c>
      <c r="L50" s="6">
        <v>28.4</v>
      </c>
      <c r="M50" s="6">
        <v>28.4</v>
      </c>
      <c r="N50" s="7">
        <v>28.1</v>
      </c>
      <c r="O50" s="7">
        <v>2.9</v>
      </c>
      <c r="P50" s="7">
        <v>3.3</v>
      </c>
      <c r="Q50" s="17">
        <f t="shared" si="1"/>
        <v>0.033088235294117724</v>
      </c>
      <c r="R50" s="16">
        <f t="shared" si="0"/>
        <v>8.290284697508897</v>
      </c>
    </row>
    <row r="51" spans="1:18" ht="12.75">
      <c r="A51" s="14">
        <v>1958</v>
      </c>
      <c r="B51" s="6">
        <v>28.6</v>
      </c>
      <c r="C51" s="6">
        <v>28.6</v>
      </c>
      <c r="D51" s="6">
        <v>28.8</v>
      </c>
      <c r="E51" s="6">
        <v>28.9</v>
      </c>
      <c r="F51" s="6">
        <v>28.9</v>
      </c>
      <c r="G51" s="6">
        <v>28.9</v>
      </c>
      <c r="H51" s="6">
        <v>29</v>
      </c>
      <c r="I51" s="6">
        <v>28.9</v>
      </c>
      <c r="J51" s="6">
        <v>28.9</v>
      </c>
      <c r="K51" s="6">
        <v>28.9</v>
      </c>
      <c r="L51" s="6">
        <v>29</v>
      </c>
      <c r="M51" s="6">
        <v>28.9</v>
      </c>
      <c r="N51" s="7">
        <v>28.9</v>
      </c>
      <c r="O51" s="7">
        <v>1.8</v>
      </c>
      <c r="P51" s="7">
        <v>2.8</v>
      </c>
      <c r="Q51" s="17">
        <f t="shared" si="1"/>
        <v>0.028469750889679613</v>
      </c>
      <c r="R51" s="16">
        <f t="shared" si="0"/>
        <v>8.060795847750866</v>
      </c>
    </row>
    <row r="52" spans="1:18" ht="12.75">
      <c r="A52" s="14">
        <v>1959</v>
      </c>
      <c r="B52" s="6">
        <v>29</v>
      </c>
      <c r="C52" s="6">
        <v>28.9</v>
      </c>
      <c r="D52" s="6">
        <v>28.9</v>
      </c>
      <c r="E52" s="6">
        <v>29</v>
      </c>
      <c r="F52" s="6">
        <v>29</v>
      </c>
      <c r="G52" s="6">
        <v>29.1</v>
      </c>
      <c r="H52" s="6">
        <v>29.2</v>
      </c>
      <c r="I52" s="6">
        <v>29.2</v>
      </c>
      <c r="J52" s="6">
        <v>29.3</v>
      </c>
      <c r="K52" s="6">
        <v>29.4</v>
      </c>
      <c r="L52" s="6">
        <v>29.4</v>
      </c>
      <c r="M52" s="6">
        <v>29.4</v>
      </c>
      <c r="N52" s="7">
        <v>29.1</v>
      </c>
      <c r="O52" s="7">
        <v>1.7</v>
      </c>
      <c r="P52" s="7">
        <v>0.7</v>
      </c>
      <c r="Q52" s="17">
        <f t="shared" si="1"/>
        <v>0.006920415224913594</v>
      </c>
      <c r="R52" s="16">
        <f t="shared" si="0"/>
        <v>8.005395189003435</v>
      </c>
    </row>
    <row r="53" spans="1:18" ht="12.75">
      <c r="A53" s="14">
        <v>1960</v>
      </c>
      <c r="B53" s="6">
        <v>29.3</v>
      </c>
      <c r="C53" s="6">
        <v>29.4</v>
      </c>
      <c r="D53" s="6">
        <v>29.4</v>
      </c>
      <c r="E53" s="6">
        <v>29.5</v>
      </c>
      <c r="F53" s="6">
        <v>29.5</v>
      </c>
      <c r="G53" s="6">
        <v>29.6</v>
      </c>
      <c r="H53" s="6">
        <v>29.6</v>
      </c>
      <c r="I53" s="6">
        <v>29.6</v>
      </c>
      <c r="J53" s="6">
        <v>29.6</v>
      </c>
      <c r="K53" s="6">
        <v>29.8</v>
      </c>
      <c r="L53" s="6">
        <v>29.8</v>
      </c>
      <c r="M53" s="6">
        <v>29.8</v>
      </c>
      <c r="N53" s="7">
        <v>29.6</v>
      </c>
      <c r="O53" s="7">
        <v>1.4</v>
      </c>
      <c r="P53" s="7">
        <v>1.7</v>
      </c>
      <c r="Q53" s="17">
        <f t="shared" si="1"/>
        <v>0.017182130584192438</v>
      </c>
      <c r="R53" s="16">
        <f t="shared" si="0"/>
        <v>7.870168918918918</v>
      </c>
    </row>
    <row r="54" spans="1:18" ht="12.75">
      <c r="A54" s="14">
        <v>1961</v>
      </c>
      <c r="B54" s="6">
        <v>29.8</v>
      </c>
      <c r="C54" s="6">
        <v>29.8</v>
      </c>
      <c r="D54" s="6">
        <v>29.8</v>
      </c>
      <c r="E54" s="6">
        <v>29.8</v>
      </c>
      <c r="F54" s="6">
        <v>29.8</v>
      </c>
      <c r="G54" s="6">
        <v>29.8</v>
      </c>
      <c r="H54" s="6">
        <v>30</v>
      </c>
      <c r="I54" s="6">
        <v>29.9</v>
      </c>
      <c r="J54" s="6">
        <v>30</v>
      </c>
      <c r="K54" s="6">
        <v>30</v>
      </c>
      <c r="L54" s="6">
        <v>30</v>
      </c>
      <c r="M54" s="6">
        <v>30</v>
      </c>
      <c r="N54" s="7">
        <v>29.9</v>
      </c>
      <c r="O54" s="7">
        <v>0.7</v>
      </c>
      <c r="P54" s="7">
        <v>1</v>
      </c>
      <c r="Q54" s="17">
        <f t="shared" si="1"/>
        <v>0.010135135135135039</v>
      </c>
      <c r="R54" s="16">
        <f t="shared" si="0"/>
        <v>7.791204013377927</v>
      </c>
    </row>
    <row r="55" spans="1:18" ht="12.75">
      <c r="A55" s="14">
        <v>1962</v>
      </c>
      <c r="B55" s="6">
        <v>30</v>
      </c>
      <c r="C55" s="6">
        <v>30.1</v>
      </c>
      <c r="D55" s="6">
        <v>30.1</v>
      </c>
      <c r="E55" s="6">
        <v>30.2</v>
      </c>
      <c r="F55" s="6">
        <v>30.2</v>
      </c>
      <c r="G55" s="6">
        <v>30.2</v>
      </c>
      <c r="H55" s="6">
        <v>30.3</v>
      </c>
      <c r="I55" s="6">
        <v>30.3</v>
      </c>
      <c r="J55" s="6">
        <v>30.4</v>
      </c>
      <c r="K55" s="6">
        <v>30.4</v>
      </c>
      <c r="L55" s="6">
        <v>30.4</v>
      </c>
      <c r="M55" s="6">
        <v>30.4</v>
      </c>
      <c r="N55" s="7">
        <v>30.2</v>
      </c>
      <c r="O55" s="7">
        <v>1.3</v>
      </c>
      <c r="P55" s="7">
        <v>1</v>
      </c>
      <c r="Q55" s="17">
        <f t="shared" si="1"/>
        <v>0.010033444816053536</v>
      </c>
      <c r="R55" s="16">
        <f t="shared" si="0"/>
        <v>7.713807947019868</v>
      </c>
    </row>
    <row r="56" spans="1:18" ht="12.75">
      <c r="A56" s="14">
        <v>1963</v>
      </c>
      <c r="B56" s="6">
        <v>30.4</v>
      </c>
      <c r="C56" s="6">
        <v>30.4</v>
      </c>
      <c r="D56" s="6">
        <v>30.5</v>
      </c>
      <c r="E56" s="6">
        <v>30.5</v>
      </c>
      <c r="F56" s="6">
        <v>30.5</v>
      </c>
      <c r="G56" s="6">
        <v>30.6</v>
      </c>
      <c r="H56" s="6">
        <v>30.7</v>
      </c>
      <c r="I56" s="6">
        <v>30.7</v>
      </c>
      <c r="J56" s="6">
        <v>30.7</v>
      </c>
      <c r="K56" s="6">
        <v>30.8</v>
      </c>
      <c r="L56" s="6">
        <v>30.8</v>
      </c>
      <c r="M56" s="6">
        <v>30.9</v>
      </c>
      <c r="N56" s="7">
        <v>30.6</v>
      </c>
      <c r="O56" s="7">
        <v>1.6</v>
      </c>
      <c r="P56" s="7">
        <v>1.3</v>
      </c>
      <c r="Q56" s="17">
        <f t="shared" si="1"/>
        <v>0.013245033112582853</v>
      </c>
      <c r="R56" s="16">
        <f t="shared" si="0"/>
        <v>7.61297385620915</v>
      </c>
    </row>
    <row r="57" spans="1:18" ht="12.75">
      <c r="A57" s="14">
        <v>1964</v>
      </c>
      <c r="B57" s="6">
        <v>30.9</v>
      </c>
      <c r="C57" s="6">
        <v>30.9</v>
      </c>
      <c r="D57" s="6">
        <v>30.9</v>
      </c>
      <c r="E57" s="6">
        <v>30.9</v>
      </c>
      <c r="F57" s="6">
        <v>30.9</v>
      </c>
      <c r="G57" s="6">
        <v>31</v>
      </c>
      <c r="H57" s="6">
        <v>31.1</v>
      </c>
      <c r="I57" s="6">
        <v>31</v>
      </c>
      <c r="J57" s="6">
        <v>31.1</v>
      </c>
      <c r="K57" s="6">
        <v>31.1</v>
      </c>
      <c r="L57" s="6">
        <v>31.2</v>
      </c>
      <c r="M57" s="6">
        <v>31.2</v>
      </c>
      <c r="N57" s="7">
        <v>31</v>
      </c>
      <c r="O57" s="7">
        <v>1</v>
      </c>
      <c r="P57" s="7">
        <v>1.3</v>
      </c>
      <c r="Q57" s="17">
        <f t="shared" si="1"/>
        <v>0.013071895424836555</v>
      </c>
      <c r="R57" s="16">
        <f t="shared" si="0"/>
        <v>7.514741935483871</v>
      </c>
    </row>
    <row r="58" spans="1:18" ht="12.75">
      <c r="A58" s="14">
        <v>1965</v>
      </c>
      <c r="B58" s="6">
        <v>31.2</v>
      </c>
      <c r="C58" s="6">
        <v>31.2</v>
      </c>
      <c r="D58" s="6">
        <v>31.3</v>
      </c>
      <c r="E58" s="6">
        <v>31.4</v>
      </c>
      <c r="F58" s="6">
        <v>31.4</v>
      </c>
      <c r="G58" s="6">
        <v>31.6</v>
      </c>
      <c r="H58" s="6">
        <v>31.6</v>
      </c>
      <c r="I58" s="6">
        <v>31.6</v>
      </c>
      <c r="J58" s="6">
        <v>31.6</v>
      </c>
      <c r="K58" s="6">
        <v>31.7</v>
      </c>
      <c r="L58" s="6">
        <v>31.7</v>
      </c>
      <c r="M58" s="6">
        <v>31.8</v>
      </c>
      <c r="N58" s="7">
        <v>31.5</v>
      </c>
      <c r="O58" s="7">
        <v>1.9</v>
      </c>
      <c r="P58" s="7">
        <v>1.6</v>
      </c>
      <c r="Q58" s="17">
        <f t="shared" si="1"/>
        <v>0.016129032258064516</v>
      </c>
      <c r="R58" s="16">
        <f t="shared" si="0"/>
        <v>7.3954603174603175</v>
      </c>
    </row>
    <row r="59" spans="1:18" ht="12.75">
      <c r="A59" s="14">
        <v>1966</v>
      </c>
      <c r="B59" s="6">
        <v>31.8</v>
      </c>
      <c r="C59" s="6">
        <v>32</v>
      </c>
      <c r="D59" s="6">
        <v>32.1</v>
      </c>
      <c r="E59" s="6">
        <v>32.3</v>
      </c>
      <c r="F59" s="6">
        <v>32.3</v>
      </c>
      <c r="G59" s="6">
        <v>32.4</v>
      </c>
      <c r="H59" s="6">
        <v>32.5</v>
      </c>
      <c r="I59" s="6">
        <v>32.7</v>
      </c>
      <c r="J59" s="6">
        <v>32.7</v>
      </c>
      <c r="K59" s="6">
        <v>32.9</v>
      </c>
      <c r="L59" s="6">
        <v>32.9</v>
      </c>
      <c r="M59" s="6">
        <v>32.9</v>
      </c>
      <c r="N59" s="7">
        <v>32.4</v>
      </c>
      <c r="O59" s="7">
        <v>3.5</v>
      </c>
      <c r="P59" s="7">
        <v>2.9</v>
      </c>
      <c r="Q59" s="17">
        <f t="shared" si="1"/>
        <v>0.028571428571428525</v>
      </c>
      <c r="R59" s="16">
        <f t="shared" si="0"/>
        <v>7.190030864197531</v>
      </c>
    </row>
    <row r="60" spans="1:18" ht="12.75">
      <c r="A60" s="14">
        <v>1967</v>
      </c>
      <c r="B60" s="6">
        <v>32.9</v>
      </c>
      <c r="C60" s="6">
        <v>32.9</v>
      </c>
      <c r="D60" s="6">
        <v>33</v>
      </c>
      <c r="E60" s="6">
        <v>33.1</v>
      </c>
      <c r="F60" s="6">
        <v>33.2</v>
      </c>
      <c r="G60" s="6">
        <v>33.3</v>
      </c>
      <c r="H60" s="6">
        <v>33.4</v>
      </c>
      <c r="I60" s="6">
        <v>33.5</v>
      </c>
      <c r="J60" s="6">
        <v>33.6</v>
      </c>
      <c r="K60" s="6">
        <v>33.7</v>
      </c>
      <c r="L60" s="6">
        <v>33.8</v>
      </c>
      <c r="M60" s="6">
        <v>33.9</v>
      </c>
      <c r="N60" s="7">
        <v>33.4</v>
      </c>
      <c r="O60" s="7">
        <v>3</v>
      </c>
      <c r="P60" s="7">
        <v>3.1</v>
      </c>
      <c r="Q60" s="17">
        <f t="shared" si="1"/>
        <v>0.0308641975308642</v>
      </c>
      <c r="R60" s="16">
        <f t="shared" si="0"/>
        <v>6.974760479041916</v>
      </c>
    </row>
    <row r="61" spans="1:18" ht="12.75">
      <c r="A61" s="14">
        <v>1968</v>
      </c>
      <c r="B61" s="6">
        <v>34.1</v>
      </c>
      <c r="C61" s="6">
        <v>34.2</v>
      </c>
      <c r="D61" s="6">
        <v>34.3</v>
      </c>
      <c r="E61" s="6">
        <v>34.4</v>
      </c>
      <c r="F61" s="6">
        <v>34.5</v>
      </c>
      <c r="G61" s="6">
        <v>34.7</v>
      </c>
      <c r="H61" s="6">
        <v>34.9</v>
      </c>
      <c r="I61" s="6">
        <v>35</v>
      </c>
      <c r="J61" s="6">
        <v>35.1</v>
      </c>
      <c r="K61" s="6">
        <v>35.3</v>
      </c>
      <c r="L61" s="6">
        <v>35.4</v>
      </c>
      <c r="M61" s="6">
        <v>35.5</v>
      </c>
      <c r="N61" s="7">
        <v>34.8</v>
      </c>
      <c r="O61" s="7">
        <v>4.7</v>
      </c>
      <c r="P61" s="7">
        <v>4.2</v>
      </c>
      <c r="Q61" s="17">
        <f t="shared" si="1"/>
        <v>0.04191616766467062</v>
      </c>
      <c r="R61" s="16">
        <f t="shared" si="0"/>
        <v>6.694166666666667</v>
      </c>
    </row>
    <row r="62" spans="1:18" ht="12.75">
      <c r="A62" s="14">
        <v>1969</v>
      </c>
      <c r="B62" s="6">
        <v>35.6</v>
      </c>
      <c r="C62" s="6">
        <v>35.8</v>
      </c>
      <c r="D62" s="6">
        <v>36.1</v>
      </c>
      <c r="E62" s="6">
        <v>36.3</v>
      </c>
      <c r="F62" s="6">
        <v>36.4</v>
      </c>
      <c r="G62" s="6">
        <v>36.6</v>
      </c>
      <c r="H62" s="6">
        <v>36.8</v>
      </c>
      <c r="I62" s="6">
        <v>37</v>
      </c>
      <c r="J62" s="6">
        <v>37.1</v>
      </c>
      <c r="K62" s="6">
        <v>37.3</v>
      </c>
      <c r="L62" s="6">
        <v>37.5</v>
      </c>
      <c r="M62" s="6">
        <v>37.7</v>
      </c>
      <c r="N62" s="7">
        <v>36.7</v>
      </c>
      <c r="O62" s="7">
        <v>6.2</v>
      </c>
      <c r="P62" s="7">
        <v>5.5</v>
      </c>
      <c r="Q62" s="17">
        <f t="shared" si="1"/>
        <v>0.05459770114942546</v>
      </c>
      <c r="R62" s="16">
        <f t="shared" si="0"/>
        <v>6.347602179836511</v>
      </c>
    </row>
    <row r="63" spans="1:18" ht="12.75">
      <c r="A63" s="14">
        <v>1970</v>
      </c>
      <c r="B63" s="6">
        <v>37.8</v>
      </c>
      <c r="C63" s="6">
        <v>38</v>
      </c>
      <c r="D63" s="6">
        <v>38.2</v>
      </c>
      <c r="E63" s="6">
        <v>38.5</v>
      </c>
      <c r="F63" s="6">
        <v>38.6</v>
      </c>
      <c r="G63" s="6">
        <v>38.8</v>
      </c>
      <c r="H63" s="6">
        <v>39</v>
      </c>
      <c r="I63" s="6">
        <v>39</v>
      </c>
      <c r="J63" s="6">
        <v>39.2</v>
      </c>
      <c r="K63" s="6">
        <v>39.4</v>
      </c>
      <c r="L63" s="6">
        <v>39.6</v>
      </c>
      <c r="M63" s="6">
        <v>39.8</v>
      </c>
      <c r="N63" s="7">
        <v>38.8</v>
      </c>
      <c r="O63" s="7">
        <v>5.6</v>
      </c>
      <c r="P63" s="7">
        <v>5.7</v>
      </c>
      <c r="Q63" s="17">
        <f t="shared" si="1"/>
        <v>0.057220708446866324</v>
      </c>
      <c r="R63" s="16">
        <f t="shared" si="0"/>
        <v>6.004046391752578</v>
      </c>
    </row>
    <row r="64" spans="1:18" ht="12.75">
      <c r="A64" s="14">
        <v>1971</v>
      </c>
      <c r="B64" s="6">
        <v>39.8</v>
      </c>
      <c r="C64" s="6">
        <v>39.9</v>
      </c>
      <c r="D64" s="6">
        <v>40</v>
      </c>
      <c r="E64" s="6">
        <v>40.1</v>
      </c>
      <c r="F64" s="6">
        <v>40.3</v>
      </c>
      <c r="G64" s="6">
        <v>40.6</v>
      </c>
      <c r="H64" s="6">
        <v>40.7</v>
      </c>
      <c r="I64" s="6">
        <v>40.8</v>
      </c>
      <c r="J64" s="6">
        <v>40.8</v>
      </c>
      <c r="K64" s="6">
        <v>40.9</v>
      </c>
      <c r="L64" s="6">
        <v>40.9</v>
      </c>
      <c r="M64" s="6">
        <v>41.1</v>
      </c>
      <c r="N64" s="7">
        <v>40.5</v>
      </c>
      <c r="O64" s="7">
        <v>3.3</v>
      </c>
      <c r="P64" s="7">
        <v>4.4</v>
      </c>
      <c r="Q64" s="17">
        <f t="shared" si="1"/>
        <v>0.043814432989690795</v>
      </c>
      <c r="R64" s="16">
        <f t="shared" si="0"/>
        <v>5.752024691358025</v>
      </c>
    </row>
    <row r="65" spans="1:18" ht="12.75">
      <c r="A65" s="14">
        <v>1972</v>
      </c>
      <c r="B65" s="6">
        <v>41.1</v>
      </c>
      <c r="C65" s="6">
        <v>41.3</v>
      </c>
      <c r="D65" s="6">
        <v>41.4</v>
      </c>
      <c r="E65" s="6">
        <v>41.5</v>
      </c>
      <c r="F65" s="6">
        <v>41.6</v>
      </c>
      <c r="G65" s="6">
        <v>41.7</v>
      </c>
      <c r="H65" s="6">
        <v>41.9</v>
      </c>
      <c r="I65" s="6">
        <v>42</v>
      </c>
      <c r="J65" s="6">
        <v>42.1</v>
      </c>
      <c r="K65" s="6">
        <v>42.3</v>
      </c>
      <c r="L65" s="6">
        <v>42.4</v>
      </c>
      <c r="M65" s="6">
        <v>42.5</v>
      </c>
      <c r="N65" s="7">
        <v>41.8</v>
      </c>
      <c r="O65" s="7">
        <v>3.4</v>
      </c>
      <c r="P65" s="7">
        <v>3.2</v>
      </c>
      <c r="Q65" s="17">
        <f t="shared" si="1"/>
        <v>0.0320987654320987</v>
      </c>
      <c r="R65" s="16">
        <f t="shared" si="0"/>
        <v>5.573133971291866</v>
      </c>
    </row>
    <row r="66" spans="1:18" ht="12.75">
      <c r="A66" s="14">
        <v>1973</v>
      </c>
      <c r="B66" s="6">
        <v>42.6</v>
      </c>
      <c r="C66" s="6">
        <v>42.9</v>
      </c>
      <c r="D66" s="6">
        <v>43.3</v>
      </c>
      <c r="E66" s="6">
        <v>43.6</v>
      </c>
      <c r="F66" s="6">
        <v>43.9</v>
      </c>
      <c r="G66" s="6">
        <v>44.2</v>
      </c>
      <c r="H66" s="6">
        <v>44.3</v>
      </c>
      <c r="I66" s="6">
        <v>45.1</v>
      </c>
      <c r="J66" s="6">
        <v>45.2</v>
      </c>
      <c r="K66" s="6">
        <v>45.6</v>
      </c>
      <c r="L66" s="6">
        <v>45.9</v>
      </c>
      <c r="M66" s="6">
        <v>46.2</v>
      </c>
      <c r="N66" s="7">
        <v>44.4</v>
      </c>
      <c r="O66" s="7">
        <v>8.7</v>
      </c>
      <c r="P66" s="7">
        <v>6.2</v>
      </c>
      <c r="Q66" s="17">
        <f t="shared" si="1"/>
        <v>0.06220095693779908</v>
      </c>
      <c r="R66" s="16">
        <f t="shared" si="0"/>
        <v>5.246779279279279</v>
      </c>
    </row>
    <row r="67" spans="1:18" ht="12.75">
      <c r="A67" s="14">
        <v>1974</v>
      </c>
      <c r="B67" s="6">
        <v>46.6</v>
      </c>
      <c r="C67" s="6">
        <v>47.2</v>
      </c>
      <c r="D67" s="6">
        <v>47.8</v>
      </c>
      <c r="E67" s="6">
        <v>48</v>
      </c>
      <c r="F67" s="6">
        <v>48.6</v>
      </c>
      <c r="G67" s="6">
        <v>49</v>
      </c>
      <c r="H67" s="6">
        <v>49.4</v>
      </c>
      <c r="I67" s="6">
        <v>50</v>
      </c>
      <c r="J67" s="6">
        <v>50.6</v>
      </c>
      <c r="K67" s="6">
        <v>51.1</v>
      </c>
      <c r="L67" s="6">
        <v>51.5</v>
      </c>
      <c r="M67" s="6">
        <v>51.9</v>
      </c>
      <c r="N67" s="7">
        <v>49.3</v>
      </c>
      <c r="O67" s="7">
        <v>12.3</v>
      </c>
      <c r="P67" s="7">
        <v>11</v>
      </c>
      <c r="Q67" s="17">
        <f t="shared" si="1"/>
        <v>0.11036036036036033</v>
      </c>
      <c r="R67" s="16">
        <f t="shared" si="0"/>
        <v>4.725294117647059</v>
      </c>
    </row>
    <row r="68" spans="1:18" ht="12.75">
      <c r="A68" s="14">
        <v>1975</v>
      </c>
      <c r="B68" s="6">
        <v>52.1</v>
      </c>
      <c r="C68" s="6">
        <v>52.5</v>
      </c>
      <c r="D68" s="6">
        <v>52.7</v>
      </c>
      <c r="E68" s="6">
        <v>52.9</v>
      </c>
      <c r="F68" s="6">
        <v>53.2</v>
      </c>
      <c r="G68" s="6">
        <v>53.6</v>
      </c>
      <c r="H68" s="6">
        <v>54.2</v>
      </c>
      <c r="I68" s="6">
        <v>54.3</v>
      </c>
      <c r="J68" s="6">
        <v>54.6</v>
      </c>
      <c r="K68" s="6">
        <v>54.9</v>
      </c>
      <c r="L68" s="6">
        <v>55.3</v>
      </c>
      <c r="M68" s="6">
        <v>55.5</v>
      </c>
      <c r="N68" s="7">
        <v>53.8</v>
      </c>
      <c r="O68" s="7">
        <v>6.9</v>
      </c>
      <c r="P68" s="7">
        <v>9.1</v>
      </c>
      <c r="Q68" s="17">
        <f t="shared" si="1"/>
        <v>0.09127789046653144</v>
      </c>
      <c r="R68" s="16">
        <f t="shared" si="0"/>
        <v>4.330055762081784</v>
      </c>
    </row>
    <row r="69" spans="1:18" ht="12.75">
      <c r="A69" s="14">
        <v>1976</v>
      </c>
      <c r="B69" s="6">
        <v>55.6</v>
      </c>
      <c r="C69" s="6">
        <v>55.8</v>
      </c>
      <c r="D69" s="6">
        <v>55.9</v>
      </c>
      <c r="E69" s="6">
        <v>56.1</v>
      </c>
      <c r="F69" s="6">
        <v>56.5</v>
      </c>
      <c r="G69" s="6">
        <v>56.8</v>
      </c>
      <c r="H69" s="6">
        <v>57.1</v>
      </c>
      <c r="I69" s="6">
        <v>57.4</v>
      </c>
      <c r="J69" s="6">
        <v>57.6</v>
      </c>
      <c r="K69" s="6">
        <v>57.9</v>
      </c>
      <c r="L69" s="6">
        <v>58</v>
      </c>
      <c r="M69" s="6">
        <v>58.2</v>
      </c>
      <c r="N69" s="7">
        <v>56.9</v>
      </c>
      <c r="O69" s="7">
        <v>4.9</v>
      </c>
      <c r="P69" s="7">
        <v>5.8</v>
      </c>
      <c r="Q69" s="17">
        <f t="shared" si="1"/>
        <v>0.057620817843866204</v>
      </c>
      <c r="R69" s="16">
        <f t="shared" si="0"/>
        <v>4.09414762741652</v>
      </c>
    </row>
    <row r="70" spans="1:18" ht="12.75">
      <c r="A70" s="14">
        <v>1977</v>
      </c>
      <c r="B70" s="6">
        <v>58.5</v>
      </c>
      <c r="C70" s="6">
        <v>59.1</v>
      </c>
      <c r="D70" s="6">
        <v>59.5</v>
      </c>
      <c r="E70" s="6">
        <v>60</v>
      </c>
      <c r="F70" s="6">
        <v>60.3</v>
      </c>
      <c r="G70" s="6">
        <v>60.7</v>
      </c>
      <c r="H70" s="6">
        <v>61</v>
      </c>
      <c r="I70" s="6">
        <v>61.2</v>
      </c>
      <c r="J70" s="6">
        <v>61.4</v>
      </c>
      <c r="K70" s="6">
        <v>61.6</v>
      </c>
      <c r="L70" s="6">
        <v>61.9</v>
      </c>
      <c r="M70" s="6">
        <v>62.1</v>
      </c>
      <c r="N70" s="7">
        <v>60.6</v>
      </c>
      <c r="O70" s="7">
        <v>6.7</v>
      </c>
      <c r="P70" s="7">
        <v>6.5</v>
      </c>
      <c r="Q70" s="17">
        <f t="shared" si="1"/>
        <v>0.06502636203866438</v>
      </c>
      <c r="R70" s="16">
        <f aca="true" t="shared" si="2" ref="R70:R105">N$106/N70</f>
        <v>3.844174917491749</v>
      </c>
    </row>
    <row r="71" spans="1:18" ht="12.75">
      <c r="A71" s="14">
        <v>1978</v>
      </c>
      <c r="B71" s="6">
        <v>62.5</v>
      </c>
      <c r="C71" s="6">
        <v>62.9</v>
      </c>
      <c r="D71" s="6">
        <v>63.4</v>
      </c>
      <c r="E71" s="6">
        <v>63.9</v>
      </c>
      <c r="F71" s="6">
        <v>64.5</v>
      </c>
      <c r="G71" s="6">
        <v>65.2</v>
      </c>
      <c r="H71" s="6">
        <v>65.7</v>
      </c>
      <c r="I71" s="6">
        <v>66</v>
      </c>
      <c r="J71" s="6">
        <v>66.5</v>
      </c>
      <c r="K71" s="6">
        <v>67.1</v>
      </c>
      <c r="L71" s="6">
        <v>67.4</v>
      </c>
      <c r="M71" s="6">
        <v>67.7</v>
      </c>
      <c r="N71" s="7">
        <v>65.2</v>
      </c>
      <c r="O71" s="7">
        <v>9</v>
      </c>
      <c r="P71" s="7">
        <v>7.6</v>
      </c>
      <c r="Q71" s="17">
        <f aca="true" t="shared" si="3" ref="Q71:Q105">(N71-N70)/N70</f>
        <v>0.07590759075907592</v>
      </c>
      <c r="R71" s="16">
        <f t="shared" si="2"/>
        <v>3.5729601226993863</v>
      </c>
    </row>
    <row r="72" spans="1:18" ht="12.75">
      <c r="A72" s="14">
        <v>1979</v>
      </c>
      <c r="B72" s="6">
        <v>68.3</v>
      </c>
      <c r="C72" s="6">
        <v>69.1</v>
      </c>
      <c r="D72" s="6">
        <v>69.8</v>
      </c>
      <c r="E72" s="6">
        <v>70.6</v>
      </c>
      <c r="F72" s="6">
        <v>71.5</v>
      </c>
      <c r="G72" s="6">
        <v>72.3</v>
      </c>
      <c r="H72" s="6">
        <v>73.1</v>
      </c>
      <c r="I72" s="6">
        <v>73.8</v>
      </c>
      <c r="J72" s="6">
        <v>74.6</v>
      </c>
      <c r="K72" s="6">
        <v>75.2</v>
      </c>
      <c r="L72" s="6">
        <v>75.9</v>
      </c>
      <c r="M72" s="6">
        <v>76.7</v>
      </c>
      <c r="N72" s="7">
        <v>72.6</v>
      </c>
      <c r="O72" s="7">
        <v>13.3</v>
      </c>
      <c r="P72" s="7">
        <v>11.3</v>
      </c>
      <c r="Q72" s="17">
        <f t="shared" si="3"/>
        <v>0.11349693251533728</v>
      </c>
      <c r="R72" s="16">
        <f t="shared" si="2"/>
        <v>3.208774104683196</v>
      </c>
    </row>
    <row r="73" spans="1:18" ht="12.75">
      <c r="A73" s="14">
        <v>1980</v>
      </c>
      <c r="B73" s="6">
        <v>77.8</v>
      </c>
      <c r="C73" s="6">
        <v>78.9</v>
      </c>
      <c r="D73" s="6">
        <v>80.1</v>
      </c>
      <c r="E73" s="6">
        <v>81</v>
      </c>
      <c r="F73" s="6">
        <v>81.8</v>
      </c>
      <c r="G73" s="6">
        <v>82.7</v>
      </c>
      <c r="H73" s="6">
        <v>82.7</v>
      </c>
      <c r="I73" s="6">
        <v>83.3</v>
      </c>
      <c r="J73" s="6">
        <v>84</v>
      </c>
      <c r="K73" s="6">
        <v>84.8</v>
      </c>
      <c r="L73" s="6">
        <v>85.5</v>
      </c>
      <c r="M73" s="6">
        <v>86.3</v>
      </c>
      <c r="N73" s="7">
        <v>82.4</v>
      </c>
      <c r="O73" s="7">
        <v>12.5</v>
      </c>
      <c r="P73" s="7">
        <v>13.5</v>
      </c>
      <c r="Q73" s="17">
        <f t="shared" si="3"/>
        <v>0.13498622589531697</v>
      </c>
      <c r="R73" s="16">
        <f t="shared" si="2"/>
        <v>2.827148058252427</v>
      </c>
    </row>
    <row r="74" spans="1:18" ht="12.75">
      <c r="A74" s="14">
        <v>1981</v>
      </c>
      <c r="B74" s="6">
        <v>87</v>
      </c>
      <c r="C74" s="6">
        <v>87.9</v>
      </c>
      <c r="D74" s="6">
        <v>88.5</v>
      </c>
      <c r="E74" s="6">
        <v>89.1</v>
      </c>
      <c r="F74" s="6">
        <v>89.8</v>
      </c>
      <c r="G74" s="6">
        <v>90.6</v>
      </c>
      <c r="H74" s="6">
        <v>91.6</v>
      </c>
      <c r="I74" s="6">
        <v>92.3</v>
      </c>
      <c r="J74" s="6">
        <v>93.2</v>
      </c>
      <c r="K74" s="6">
        <v>93.4</v>
      </c>
      <c r="L74" s="6">
        <v>93.7</v>
      </c>
      <c r="M74" s="6">
        <v>94</v>
      </c>
      <c r="N74" s="7">
        <v>90.9</v>
      </c>
      <c r="O74" s="7">
        <v>8.9</v>
      </c>
      <c r="P74" s="7">
        <v>10.3</v>
      </c>
      <c r="Q74" s="17">
        <f t="shared" si="3"/>
        <v>0.10315533980582524</v>
      </c>
      <c r="R74" s="16">
        <f t="shared" si="2"/>
        <v>2.5627832783278324</v>
      </c>
    </row>
    <row r="75" spans="1:18" ht="12.75">
      <c r="A75" s="14">
        <v>1982</v>
      </c>
      <c r="B75" s="6">
        <v>94.3</v>
      </c>
      <c r="C75" s="6">
        <v>94.6</v>
      </c>
      <c r="D75" s="6">
        <v>94.5</v>
      </c>
      <c r="E75" s="6">
        <v>94.9</v>
      </c>
      <c r="F75" s="6">
        <v>95.8</v>
      </c>
      <c r="G75" s="6">
        <v>97</v>
      </c>
      <c r="H75" s="6">
        <v>97.5</v>
      </c>
      <c r="I75" s="6">
        <v>97.7</v>
      </c>
      <c r="J75" s="6">
        <v>97.9</v>
      </c>
      <c r="K75" s="6">
        <v>98.2</v>
      </c>
      <c r="L75" s="6">
        <v>98</v>
      </c>
      <c r="M75" s="6">
        <v>97.6</v>
      </c>
      <c r="N75" s="7">
        <v>96.5</v>
      </c>
      <c r="O75" s="7">
        <v>3.8</v>
      </c>
      <c r="P75" s="7">
        <v>6.2</v>
      </c>
      <c r="Q75" s="17">
        <f t="shared" si="3"/>
        <v>0.06160616061606154</v>
      </c>
      <c r="R75" s="16">
        <f t="shared" si="2"/>
        <v>2.414062176165803</v>
      </c>
    </row>
    <row r="76" spans="1:18" ht="12.75">
      <c r="A76" s="14">
        <v>1983</v>
      </c>
      <c r="B76" s="6">
        <v>97.8</v>
      </c>
      <c r="C76" s="6">
        <v>97.9</v>
      </c>
      <c r="D76" s="6">
        <v>97.9</v>
      </c>
      <c r="E76" s="6">
        <v>98.6</v>
      </c>
      <c r="F76" s="6">
        <v>99.2</v>
      </c>
      <c r="G76" s="6">
        <v>99.5</v>
      </c>
      <c r="H76" s="6">
        <v>99.9</v>
      </c>
      <c r="I76" s="6">
        <v>100.2</v>
      </c>
      <c r="J76" s="6">
        <v>100.7</v>
      </c>
      <c r="K76" s="6">
        <v>101</v>
      </c>
      <c r="L76" s="6">
        <v>101.2</v>
      </c>
      <c r="M76" s="6">
        <v>101.3</v>
      </c>
      <c r="N76" s="7">
        <v>99.6</v>
      </c>
      <c r="O76" s="7">
        <v>3.8</v>
      </c>
      <c r="P76" s="7">
        <v>3.2</v>
      </c>
      <c r="Q76" s="17">
        <f t="shared" si="3"/>
        <v>0.03212435233160616</v>
      </c>
      <c r="R76" s="16">
        <f t="shared" si="2"/>
        <v>2.338925702811245</v>
      </c>
    </row>
    <row r="77" spans="1:18" ht="12.75">
      <c r="A77" s="14">
        <v>1984</v>
      </c>
      <c r="B77" s="6">
        <v>101.9</v>
      </c>
      <c r="C77" s="6">
        <v>102.4</v>
      </c>
      <c r="D77" s="6">
        <v>102.6</v>
      </c>
      <c r="E77" s="6">
        <v>103.1</v>
      </c>
      <c r="F77" s="6">
        <v>103.4</v>
      </c>
      <c r="G77" s="6">
        <v>103.7</v>
      </c>
      <c r="H77" s="6">
        <v>104.1</v>
      </c>
      <c r="I77" s="6">
        <v>104.5</v>
      </c>
      <c r="J77" s="6">
        <v>105</v>
      </c>
      <c r="K77" s="6">
        <v>105.3</v>
      </c>
      <c r="L77" s="6">
        <v>105.3</v>
      </c>
      <c r="M77" s="6">
        <v>105.3</v>
      </c>
      <c r="N77" s="7">
        <v>103.9</v>
      </c>
      <c r="O77" s="7">
        <v>3.9</v>
      </c>
      <c r="P77" s="7">
        <v>4.3</v>
      </c>
      <c r="Q77" s="17">
        <f t="shared" si="3"/>
        <v>0.04317269076305232</v>
      </c>
      <c r="R77" s="16">
        <f t="shared" si="2"/>
        <v>2.2421270452358035</v>
      </c>
    </row>
    <row r="78" spans="1:18" ht="12.75">
      <c r="A78" s="14">
        <v>1985</v>
      </c>
      <c r="B78" s="6">
        <v>105.5</v>
      </c>
      <c r="C78" s="6">
        <v>106</v>
      </c>
      <c r="D78" s="6">
        <v>106.4</v>
      </c>
      <c r="E78" s="6">
        <v>106.9</v>
      </c>
      <c r="F78" s="6">
        <v>107.3</v>
      </c>
      <c r="G78" s="6">
        <v>107.6</v>
      </c>
      <c r="H78" s="6">
        <v>107.8</v>
      </c>
      <c r="I78" s="6">
        <v>108</v>
      </c>
      <c r="J78" s="6">
        <v>108.3</v>
      </c>
      <c r="K78" s="6">
        <v>108.7</v>
      </c>
      <c r="L78" s="6">
        <v>109</v>
      </c>
      <c r="M78" s="6">
        <v>109.3</v>
      </c>
      <c r="N78" s="7">
        <v>107.6</v>
      </c>
      <c r="O78" s="7">
        <v>3.8</v>
      </c>
      <c r="P78" s="7">
        <v>3.6</v>
      </c>
      <c r="Q78" s="17">
        <f t="shared" si="3"/>
        <v>0.03561116458132809</v>
      </c>
      <c r="R78" s="16">
        <f t="shared" si="2"/>
        <v>2.165027881040892</v>
      </c>
    </row>
    <row r="79" spans="1:18" ht="12.75">
      <c r="A79" s="14">
        <v>1986</v>
      </c>
      <c r="B79" s="6">
        <v>109.6</v>
      </c>
      <c r="C79" s="6">
        <v>109.3</v>
      </c>
      <c r="D79" s="6">
        <v>108.8</v>
      </c>
      <c r="E79" s="6">
        <v>108.6</v>
      </c>
      <c r="F79" s="6">
        <v>108.9</v>
      </c>
      <c r="G79" s="6">
        <v>109.5</v>
      </c>
      <c r="H79" s="6">
        <v>109.5</v>
      </c>
      <c r="I79" s="6">
        <v>109.7</v>
      </c>
      <c r="J79" s="6">
        <v>110.2</v>
      </c>
      <c r="K79" s="6">
        <v>110.3</v>
      </c>
      <c r="L79" s="6">
        <v>110.4</v>
      </c>
      <c r="M79" s="6">
        <v>110.5</v>
      </c>
      <c r="N79" s="7">
        <v>109.6</v>
      </c>
      <c r="O79" s="7">
        <v>1.1</v>
      </c>
      <c r="P79" s="7">
        <v>1.9</v>
      </c>
      <c r="Q79" s="17">
        <f t="shared" si="3"/>
        <v>0.01858736059479554</v>
      </c>
      <c r="R79" s="16">
        <f t="shared" si="2"/>
        <v>2.1255200729927006</v>
      </c>
    </row>
    <row r="80" spans="1:18" ht="12.75">
      <c r="A80" s="14">
        <v>1987</v>
      </c>
      <c r="B80" s="6">
        <v>111.2</v>
      </c>
      <c r="C80" s="6">
        <v>111.6</v>
      </c>
      <c r="D80" s="6">
        <v>112.1</v>
      </c>
      <c r="E80" s="6">
        <v>112.7</v>
      </c>
      <c r="F80" s="6">
        <v>113.1</v>
      </c>
      <c r="G80" s="6">
        <v>113.5</v>
      </c>
      <c r="H80" s="6">
        <v>113.8</v>
      </c>
      <c r="I80" s="6">
        <v>114.4</v>
      </c>
      <c r="J80" s="6">
        <v>115</v>
      </c>
      <c r="K80" s="6">
        <v>115.3</v>
      </c>
      <c r="L80" s="6">
        <v>115.4</v>
      </c>
      <c r="M80" s="6">
        <v>115.4</v>
      </c>
      <c r="N80" s="7">
        <v>113.6</v>
      </c>
      <c r="O80" s="7">
        <v>4.4</v>
      </c>
      <c r="P80" s="7">
        <v>3.6</v>
      </c>
      <c r="Q80" s="17">
        <f t="shared" si="3"/>
        <v>0.03649635036496351</v>
      </c>
      <c r="R80" s="16">
        <f t="shared" si="2"/>
        <v>2.0506778169014086</v>
      </c>
    </row>
    <row r="81" spans="1:18" ht="12.75">
      <c r="A81" s="14">
        <v>1988</v>
      </c>
      <c r="B81" s="6">
        <v>115.7</v>
      </c>
      <c r="C81" s="6">
        <v>116</v>
      </c>
      <c r="D81" s="6">
        <v>116.5</v>
      </c>
      <c r="E81" s="6">
        <v>117.1</v>
      </c>
      <c r="F81" s="6">
        <v>117.5</v>
      </c>
      <c r="G81" s="6">
        <v>118</v>
      </c>
      <c r="H81" s="6">
        <v>118.5</v>
      </c>
      <c r="I81" s="6">
        <v>119</v>
      </c>
      <c r="J81" s="6">
        <v>119.8</v>
      </c>
      <c r="K81" s="6">
        <v>120.2</v>
      </c>
      <c r="L81" s="6">
        <v>120.3</v>
      </c>
      <c r="M81" s="6">
        <v>120.5</v>
      </c>
      <c r="N81" s="7">
        <v>118.3</v>
      </c>
      <c r="O81" s="7">
        <v>4.4</v>
      </c>
      <c r="P81" s="7">
        <v>4.1</v>
      </c>
      <c r="Q81" s="17">
        <f t="shared" si="3"/>
        <v>0.041373239436619746</v>
      </c>
      <c r="R81" s="16">
        <f t="shared" si="2"/>
        <v>1.9692054099746408</v>
      </c>
    </row>
    <row r="82" spans="1:18" ht="12.75">
      <c r="A82" s="14">
        <v>1989</v>
      </c>
      <c r="B82" s="6">
        <v>121.1</v>
      </c>
      <c r="C82" s="6">
        <v>121.6</v>
      </c>
      <c r="D82" s="6">
        <v>122.3</v>
      </c>
      <c r="E82" s="6">
        <v>123.1</v>
      </c>
      <c r="F82" s="6">
        <v>123.8</v>
      </c>
      <c r="G82" s="6">
        <v>124.1</v>
      </c>
      <c r="H82" s="6">
        <v>124.4</v>
      </c>
      <c r="I82" s="6">
        <v>124.6</v>
      </c>
      <c r="J82" s="6">
        <v>125</v>
      </c>
      <c r="K82" s="6">
        <v>125.6</v>
      </c>
      <c r="L82" s="6">
        <v>125.9</v>
      </c>
      <c r="M82" s="6">
        <v>126.1</v>
      </c>
      <c r="N82" s="7">
        <v>124</v>
      </c>
      <c r="O82" s="7">
        <v>4.6</v>
      </c>
      <c r="P82" s="7">
        <v>4.8</v>
      </c>
      <c r="Q82" s="17">
        <f t="shared" si="3"/>
        <v>0.04818258664412513</v>
      </c>
      <c r="R82" s="16">
        <f t="shared" si="2"/>
        <v>1.8786854838709677</v>
      </c>
    </row>
    <row r="83" spans="1:18" ht="12.75">
      <c r="A83" s="14">
        <v>1990</v>
      </c>
      <c r="B83" s="6">
        <v>127.4</v>
      </c>
      <c r="C83" s="6">
        <v>128</v>
      </c>
      <c r="D83" s="6">
        <v>128.7</v>
      </c>
      <c r="E83" s="6">
        <v>128.9</v>
      </c>
      <c r="F83" s="6">
        <v>129.2</v>
      </c>
      <c r="G83" s="6">
        <v>129.9</v>
      </c>
      <c r="H83" s="6">
        <v>130.4</v>
      </c>
      <c r="I83" s="6">
        <v>131.6</v>
      </c>
      <c r="J83" s="6">
        <v>132.7</v>
      </c>
      <c r="K83" s="6">
        <v>133.5</v>
      </c>
      <c r="L83" s="6">
        <v>133.8</v>
      </c>
      <c r="M83" s="6">
        <v>133.8</v>
      </c>
      <c r="N83" s="7">
        <v>130.7</v>
      </c>
      <c r="O83" s="7">
        <v>6.1</v>
      </c>
      <c r="P83" s="7">
        <v>5.4</v>
      </c>
      <c r="Q83" s="17">
        <f t="shared" si="3"/>
        <v>0.05403225806451604</v>
      </c>
      <c r="R83" s="16">
        <f t="shared" si="2"/>
        <v>1.782379495026779</v>
      </c>
    </row>
    <row r="84" spans="1:18" ht="12.75">
      <c r="A84" s="14">
        <v>1991</v>
      </c>
      <c r="B84" s="6">
        <v>134.6</v>
      </c>
      <c r="C84" s="6">
        <v>134.8</v>
      </c>
      <c r="D84" s="6">
        <v>135</v>
      </c>
      <c r="E84" s="6">
        <v>135.2</v>
      </c>
      <c r="F84" s="6">
        <v>135.6</v>
      </c>
      <c r="G84" s="6">
        <v>136</v>
      </c>
      <c r="H84" s="6">
        <v>136.2</v>
      </c>
      <c r="I84" s="6">
        <v>136.6</v>
      </c>
      <c r="J84" s="6">
        <v>137.2</v>
      </c>
      <c r="K84" s="6">
        <v>137.4</v>
      </c>
      <c r="L84" s="6">
        <v>137.8</v>
      </c>
      <c r="M84" s="6">
        <v>137.9</v>
      </c>
      <c r="N84" s="7">
        <v>136.2</v>
      </c>
      <c r="O84" s="7">
        <v>3.1</v>
      </c>
      <c r="P84" s="7">
        <v>4.2</v>
      </c>
      <c r="Q84" s="17">
        <f t="shared" si="3"/>
        <v>0.04208110175975517</v>
      </c>
      <c r="R84" s="16">
        <f t="shared" si="2"/>
        <v>1.7104038179148313</v>
      </c>
    </row>
    <row r="85" spans="1:18" ht="12.75">
      <c r="A85" s="14">
        <v>1992</v>
      </c>
      <c r="B85" s="6">
        <v>138.1</v>
      </c>
      <c r="C85" s="6">
        <v>138.6</v>
      </c>
      <c r="D85" s="6">
        <v>139.3</v>
      </c>
      <c r="E85" s="6">
        <v>139.5</v>
      </c>
      <c r="F85" s="6">
        <v>139.7</v>
      </c>
      <c r="G85" s="6">
        <v>140.2</v>
      </c>
      <c r="H85" s="6">
        <v>140.5</v>
      </c>
      <c r="I85" s="6">
        <v>140.9</v>
      </c>
      <c r="J85" s="6">
        <v>141.3</v>
      </c>
      <c r="K85" s="6">
        <v>141.8</v>
      </c>
      <c r="L85" s="6">
        <v>142</v>
      </c>
      <c r="M85" s="6">
        <v>141.9</v>
      </c>
      <c r="N85" s="7">
        <v>140.3</v>
      </c>
      <c r="O85" s="7">
        <v>2.9</v>
      </c>
      <c r="P85" s="7">
        <v>3</v>
      </c>
      <c r="Q85" s="17">
        <f t="shared" si="3"/>
        <v>0.030102790014684456</v>
      </c>
      <c r="R85" s="16">
        <f t="shared" si="2"/>
        <v>1.6604205274411972</v>
      </c>
    </row>
    <row r="86" spans="1:18" ht="12.75">
      <c r="A86" s="14">
        <v>1993</v>
      </c>
      <c r="B86" s="6">
        <v>142.6</v>
      </c>
      <c r="C86" s="6">
        <v>143.1</v>
      </c>
      <c r="D86" s="6">
        <v>143.6</v>
      </c>
      <c r="E86" s="6">
        <v>144</v>
      </c>
      <c r="F86" s="6">
        <v>144.2</v>
      </c>
      <c r="G86" s="6">
        <v>144.4</v>
      </c>
      <c r="H86" s="6">
        <v>144.4</v>
      </c>
      <c r="I86" s="6">
        <v>144.8</v>
      </c>
      <c r="J86" s="6">
        <v>145.1</v>
      </c>
      <c r="K86" s="6">
        <v>145.7</v>
      </c>
      <c r="L86" s="6">
        <v>145.8</v>
      </c>
      <c r="M86" s="6">
        <v>145.8</v>
      </c>
      <c r="N86" s="7">
        <v>144.5</v>
      </c>
      <c r="O86" s="7">
        <v>2.7</v>
      </c>
      <c r="P86" s="7">
        <v>3</v>
      </c>
      <c r="Q86" s="17">
        <f t="shared" si="3"/>
        <v>0.029935851746257933</v>
      </c>
      <c r="R86" s="16">
        <f t="shared" si="2"/>
        <v>1.612159169550173</v>
      </c>
    </row>
    <row r="87" spans="1:18" ht="12.75">
      <c r="A87" s="14">
        <v>1994</v>
      </c>
      <c r="B87" s="6">
        <v>146.2</v>
      </c>
      <c r="C87" s="6">
        <v>146.7</v>
      </c>
      <c r="D87" s="6">
        <v>147.2</v>
      </c>
      <c r="E87" s="6">
        <v>147.4</v>
      </c>
      <c r="F87" s="6">
        <v>147.5</v>
      </c>
      <c r="G87" s="6">
        <v>148</v>
      </c>
      <c r="H87" s="6">
        <v>148.4</v>
      </c>
      <c r="I87" s="6">
        <v>149</v>
      </c>
      <c r="J87" s="6">
        <v>149.4</v>
      </c>
      <c r="K87" s="6">
        <v>149.5</v>
      </c>
      <c r="L87" s="6">
        <v>149.7</v>
      </c>
      <c r="M87" s="6">
        <v>149.7</v>
      </c>
      <c r="N87" s="7">
        <v>148.2</v>
      </c>
      <c r="O87" s="7">
        <v>2.7</v>
      </c>
      <c r="P87" s="7">
        <v>2.6</v>
      </c>
      <c r="Q87" s="17">
        <f t="shared" si="3"/>
        <v>0.02560553633217985</v>
      </c>
      <c r="R87" s="16">
        <f t="shared" si="2"/>
        <v>1.571909581646424</v>
      </c>
    </row>
    <row r="88" spans="1:18" ht="12.75">
      <c r="A88" s="14">
        <v>1995</v>
      </c>
      <c r="B88" s="6">
        <v>150.3</v>
      </c>
      <c r="C88" s="6">
        <v>150.9</v>
      </c>
      <c r="D88" s="6">
        <v>151.4</v>
      </c>
      <c r="E88" s="6">
        <v>151.9</v>
      </c>
      <c r="F88" s="6">
        <v>152.2</v>
      </c>
      <c r="G88" s="6">
        <v>152.5</v>
      </c>
      <c r="H88" s="6">
        <v>152.5</v>
      </c>
      <c r="I88" s="6">
        <v>152.9</v>
      </c>
      <c r="J88" s="6">
        <v>153.2</v>
      </c>
      <c r="K88" s="6">
        <v>153.7</v>
      </c>
      <c r="L88" s="6">
        <v>153.6</v>
      </c>
      <c r="M88" s="6">
        <v>153.5</v>
      </c>
      <c r="N88" s="7">
        <v>152.4</v>
      </c>
      <c r="O88" s="7">
        <v>2.5</v>
      </c>
      <c r="P88" s="7">
        <v>2.8</v>
      </c>
      <c r="Q88" s="17">
        <f t="shared" si="3"/>
        <v>0.028340080971660037</v>
      </c>
      <c r="R88" s="16">
        <f t="shared" si="2"/>
        <v>1.5285892388451443</v>
      </c>
    </row>
    <row r="89" spans="1:18" ht="12.75">
      <c r="A89" s="14">
        <v>1996</v>
      </c>
      <c r="B89" s="6">
        <v>154.4</v>
      </c>
      <c r="C89" s="6">
        <v>154.9</v>
      </c>
      <c r="D89" s="6">
        <v>155.7</v>
      </c>
      <c r="E89" s="6">
        <v>156.3</v>
      </c>
      <c r="F89" s="6">
        <v>156.6</v>
      </c>
      <c r="G89" s="6">
        <v>156.7</v>
      </c>
      <c r="H89" s="6">
        <v>157</v>
      </c>
      <c r="I89" s="6">
        <v>157.3</v>
      </c>
      <c r="J89" s="6">
        <v>157.8</v>
      </c>
      <c r="K89" s="6">
        <v>158.3</v>
      </c>
      <c r="L89" s="6">
        <v>158.6</v>
      </c>
      <c r="M89" s="6">
        <v>158.6</v>
      </c>
      <c r="N89" s="7">
        <v>156.9</v>
      </c>
      <c r="O89" s="7">
        <v>3.3</v>
      </c>
      <c r="P89" s="7">
        <v>3</v>
      </c>
      <c r="Q89" s="17">
        <f t="shared" si="3"/>
        <v>0.02952755905511811</v>
      </c>
      <c r="R89" s="16">
        <f t="shared" si="2"/>
        <v>1.4847482472912683</v>
      </c>
    </row>
    <row r="90" spans="1:18" ht="12.75">
      <c r="A90" s="14">
        <v>1997</v>
      </c>
      <c r="B90" s="6">
        <v>159.1</v>
      </c>
      <c r="C90" s="6">
        <v>159.6</v>
      </c>
      <c r="D90" s="6">
        <v>160</v>
      </c>
      <c r="E90" s="6">
        <v>160.2</v>
      </c>
      <c r="F90" s="6">
        <v>160.1</v>
      </c>
      <c r="G90" s="6">
        <v>160.3</v>
      </c>
      <c r="H90" s="6">
        <v>160.5</v>
      </c>
      <c r="I90" s="6">
        <v>160.8</v>
      </c>
      <c r="J90" s="6">
        <v>161.2</v>
      </c>
      <c r="K90" s="6">
        <v>161.6</v>
      </c>
      <c r="L90" s="6">
        <v>161.5</v>
      </c>
      <c r="M90" s="6">
        <v>161.3</v>
      </c>
      <c r="N90" s="7">
        <v>160.5</v>
      </c>
      <c r="O90" s="7">
        <v>1.7</v>
      </c>
      <c r="P90" s="7">
        <v>2.3</v>
      </c>
      <c r="Q90" s="17">
        <f t="shared" si="3"/>
        <v>0.022944550669216024</v>
      </c>
      <c r="R90" s="16">
        <f t="shared" si="2"/>
        <v>1.4514454828660435</v>
      </c>
    </row>
    <row r="91" spans="1:18" ht="12.75">
      <c r="A91" s="14">
        <v>1998</v>
      </c>
      <c r="B91" s="6">
        <v>161.6</v>
      </c>
      <c r="C91" s="6">
        <v>161.9</v>
      </c>
      <c r="D91" s="6">
        <v>162.2</v>
      </c>
      <c r="E91" s="6">
        <v>162.5</v>
      </c>
      <c r="F91" s="6">
        <v>162.8</v>
      </c>
      <c r="G91" s="6">
        <v>163</v>
      </c>
      <c r="H91" s="6">
        <v>163.2</v>
      </c>
      <c r="I91" s="6">
        <v>163.4</v>
      </c>
      <c r="J91" s="6">
        <v>163.6</v>
      </c>
      <c r="K91" s="6">
        <v>164</v>
      </c>
      <c r="L91" s="6">
        <v>164</v>
      </c>
      <c r="M91" s="6">
        <v>163.9</v>
      </c>
      <c r="N91" s="7">
        <v>163</v>
      </c>
      <c r="O91" s="7">
        <v>1.6</v>
      </c>
      <c r="P91" s="7">
        <v>1.6</v>
      </c>
      <c r="Q91" s="17">
        <f t="shared" si="3"/>
        <v>0.01557632398753894</v>
      </c>
      <c r="R91" s="16">
        <f t="shared" si="2"/>
        <v>1.4291840490797545</v>
      </c>
    </row>
    <row r="92" spans="1:18" ht="12.75">
      <c r="A92" s="14">
        <v>1999</v>
      </c>
      <c r="B92" s="6">
        <v>164.3</v>
      </c>
      <c r="C92" s="6">
        <v>164.5</v>
      </c>
      <c r="D92" s="6">
        <v>165</v>
      </c>
      <c r="E92" s="6">
        <v>166.2</v>
      </c>
      <c r="F92" s="6">
        <v>166.2</v>
      </c>
      <c r="G92" s="6">
        <v>166.2</v>
      </c>
      <c r="H92" s="6">
        <v>166.7</v>
      </c>
      <c r="I92" s="6">
        <v>167.1</v>
      </c>
      <c r="J92" s="6">
        <v>167.9</v>
      </c>
      <c r="K92" s="6">
        <v>168.2</v>
      </c>
      <c r="L92" s="6">
        <v>168.3</v>
      </c>
      <c r="M92" s="6">
        <v>168.3</v>
      </c>
      <c r="N92" s="7">
        <v>166.6</v>
      </c>
      <c r="O92" s="7">
        <v>2.7</v>
      </c>
      <c r="P92" s="7">
        <v>2.2</v>
      </c>
      <c r="Q92" s="17">
        <f t="shared" si="3"/>
        <v>0.022085889570552113</v>
      </c>
      <c r="R92" s="16">
        <f t="shared" si="2"/>
        <v>1.3983013205282113</v>
      </c>
    </row>
    <row r="93" spans="1:18" ht="12.75">
      <c r="A93" s="14">
        <v>2000</v>
      </c>
      <c r="B93" s="6">
        <v>168.8</v>
      </c>
      <c r="C93" s="6">
        <v>169.8</v>
      </c>
      <c r="D93" s="6">
        <v>171.2</v>
      </c>
      <c r="E93" s="6">
        <v>171.3</v>
      </c>
      <c r="F93" s="6">
        <v>171.5</v>
      </c>
      <c r="G93" s="6">
        <v>172.4</v>
      </c>
      <c r="H93" s="6">
        <v>172.8</v>
      </c>
      <c r="I93" s="6">
        <v>172.8</v>
      </c>
      <c r="J93" s="6">
        <v>173.7</v>
      </c>
      <c r="K93" s="6">
        <v>174</v>
      </c>
      <c r="L93" s="6">
        <v>174.1</v>
      </c>
      <c r="M93" s="6">
        <v>174</v>
      </c>
      <c r="N93" s="7">
        <v>172.2</v>
      </c>
      <c r="O93" s="7">
        <v>3.4</v>
      </c>
      <c r="P93" s="7">
        <v>3.4</v>
      </c>
      <c r="Q93" s="17">
        <f t="shared" si="3"/>
        <v>0.033613445378151224</v>
      </c>
      <c r="R93" s="16">
        <f t="shared" si="2"/>
        <v>1.3528281068524972</v>
      </c>
    </row>
    <row r="94" spans="1:18" ht="12.75">
      <c r="A94" s="14">
        <v>2001</v>
      </c>
      <c r="B94" s="6">
        <v>175.1</v>
      </c>
      <c r="C94" s="6">
        <v>175.8</v>
      </c>
      <c r="D94" s="6">
        <v>176.2</v>
      </c>
      <c r="E94" s="6">
        <v>176.9</v>
      </c>
      <c r="F94" s="6">
        <v>177.7</v>
      </c>
      <c r="G94" s="6">
        <v>178</v>
      </c>
      <c r="H94" s="6">
        <v>177.5</v>
      </c>
      <c r="I94" s="6">
        <v>177.5</v>
      </c>
      <c r="J94" s="6">
        <v>178.3</v>
      </c>
      <c r="K94" s="6">
        <v>177.7</v>
      </c>
      <c r="L94" s="6">
        <v>177.4</v>
      </c>
      <c r="M94" s="6">
        <v>176.7</v>
      </c>
      <c r="N94" s="7">
        <v>177.1</v>
      </c>
      <c r="O94" s="7">
        <v>1.6</v>
      </c>
      <c r="P94" s="7">
        <v>2.8</v>
      </c>
      <c r="Q94" s="17">
        <f t="shared" si="3"/>
        <v>0.028455284552845562</v>
      </c>
      <c r="R94" s="16">
        <f t="shared" si="2"/>
        <v>1.3153980801806888</v>
      </c>
    </row>
    <row r="95" spans="1:18" ht="12.75">
      <c r="A95" s="14">
        <v>2002</v>
      </c>
      <c r="B95" s="6">
        <v>177.1</v>
      </c>
      <c r="C95" s="6">
        <v>177.8</v>
      </c>
      <c r="D95" s="6">
        <v>178.8</v>
      </c>
      <c r="E95" s="6">
        <v>179.8</v>
      </c>
      <c r="F95" s="6">
        <v>179.8</v>
      </c>
      <c r="G95" s="6">
        <v>179.9</v>
      </c>
      <c r="H95" s="6">
        <v>180.1</v>
      </c>
      <c r="I95" s="6">
        <v>180.7</v>
      </c>
      <c r="J95" s="6">
        <v>181</v>
      </c>
      <c r="K95" s="6">
        <v>181.3</v>
      </c>
      <c r="L95" s="6">
        <v>181.3</v>
      </c>
      <c r="M95" s="6">
        <v>180.9</v>
      </c>
      <c r="N95" s="7">
        <v>179.9</v>
      </c>
      <c r="O95" s="7">
        <v>2.4</v>
      </c>
      <c r="P95" s="7">
        <v>1.6</v>
      </c>
      <c r="Q95" s="17">
        <f t="shared" si="3"/>
        <v>0.015810276679841962</v>
      </c>
      <c r="R95" s="16">
        <f t="shared" si="2"/>
        <v>1.2949249583101723</v>
      </c>
    </row>
    <row r="96" spans="1:18" ht="12.75">
      <c r="A96" s="14">
        <v>2003</v>
      </c>
      <c r="B96" s="6">
        <v>181.7</v>
      </c>
      <c r="C96" s="6">
        <v>183.1</v>
      </c>
      <c r="D96" s="6">
        <v>184.2</v>
      </c>
      <c r="E96" s="6">
        <v>183.8</v>
      </c>
      <c r="F96" s="6">
        <v>183.5</v>
      </c>
      <c r="G96" s="6">
        <v>183.7</v>
      </c>
      <c r="H96" s="6">
        <v>183.9</v>
      </c>
      <c r="I96" s="6">
        <v>184.6</v>
      </c>
      <c r="J96" s="6">
        <v>185.2</v>
      </c>
      <c r="K96" s="6">
        <v>185</v>
      </c>
      <c r="L96" s="6">
        <v>184.5</v>
      </c>
      <c r="M96" s="6">
        <v>184.3</v>
      </c>
      <c r="N96" s="7">
        <v>184</v>
      </c>
      <c r="O96" s="7">
        <v>1.9</v>
      </c>
      <c r="P96" s="7">
        <v>2.3</v>
      </c>
      <c r="Q96" s="17">
        <f t="shared" si="3"/>
        <v>0.022790439132851552</v>
      </c>
      <c r="R96" s="16">
        <f t="shared" si="2"/>
        <v>1.266070652173913</v>
      </c>
    </row>
    <row r="97" spans="1:18" ht="12.75">
      <c r="A97" s="14">
        <v>2004</v>
      </c>
      <c r="B97" s="6">
        <v>185.2</v>
      </c>
      <c r="C97" s="6">
        <v>186.2</v>
      </c>
      <c r="D97" s="6">
        <v>187.4</v>
      </c>
      <c r="E97" s="6">
        <v>188</v>
      </c>
      <c r="F97" s="6">
        <v>189.1</v>
      </c>
      <c r="G97" s="6">
        <v>189.7</v>
      </c>
      <c r="H97" s="6">
        <v>189.4</v>
      </c>
      <c r="I97" s="6">
        <v>189.5</v>
      </c>
      <c r="J97" s="6">
        <v>189.9</v>
      </c>
      <c r="K97" s="6">
        <v>190.9</v>
      </c>
      <c r="L97" s="6">
        <v>191</v>
      </c>
      <c r="M97" s="6">
        <v>190.3</v>
      </c>
      <c r="N97" s="7">
        <v>188.9</v>
      </c>
      <c r="O97" s="7">
        <v>3.3</v>
      </c>
      <c r="P97" s="7">
        <v>2.7</v>
      </c>
      <c r="Q97" s="17">
        <f t="shared" si="3"/>
        <v>0.026630434782608726</v>
      </c>
      <c r="R97" s="16">
        <f t="shared" si="2"/>
        <v>1.2332292218104817</v>
      </c>
    </row>
    <row r="98" spans="1:18" ht="12.75">
      <c r="A98" s="14">
        <v>2005</v>
      </c>
      <c r="B98" s="6">
        <v>190.7</v>
      </c>
      <c r="C98" s="6">
        <v>191.8</v>
      </c>
      <c r="D98" s="6">
        <v>193.3</v>
      </c>
      <c r="E98" s="6">
        <v>194.6</v>
      </c>
      <c r="F98" s="6">
        <v>194.4</v>
      </c>
      <c r="G98" s="6">
        <v>194.5</v>
      </c>
      <c r="H98" s="6">
        <v>195.4</v>
      </c>
      <c r="I98" s="6">
        <v>196.4</v>
      </c>
      <c r="J98" s="6">
        <v>198.8</v>
      </c>
      <c r="K98" s="6">
        <v>199.2</v>
      </c>
      <c r="L98" s="6">
        <v>197.6</v>
      </c>
      <c r="M98" s="6">
        <v>196.8</v>
      </c>
      <c r="N98" s="7">
        <v>195.3</v>
      </c>
      <c r="O98" s="7">
        <v>3.4</v>
      </c>
      <c r="P98" s="7">
        <v>3.4</v>
      </c>
      <c r="Q98" s="17">
        <f t="shared" si="3"/>
        <v>0.033880359978824805</v>
      </c>
      <c r="R98" s="16">
        <f t="shared" si="2"/>
        <v>1.192816180235535</v>
      </c>
    </row>
    <row r="99" spans="1:18" ht="12.75">
      <c r="A99" s="14">
        <v>2006</v>
      </c>
      <c r="B99" s="6">
        <v>198.3</v>
      </c>
      <c r="C99" s="6">
        <v>198.7</v>
      </c>
      <c r="D99" s="6">
        <v>199.8</v>
      </c>
      <c r="E99" s="6">
        <v>201.5</v>
      </c>
      <c r="F99" s="6">
        <v>202.5</v>
      </c>
      <c r="G99" s="6">
        <v>202.9</v>
      </c>
      <c r="H99" s="6">
        <v>203.5</v>
      </c>
      <c r="I99" s="6">
        <v>203.9</v>
      </c>
      <c r="J99" s="6">
        <v>202.9</v>
      </c>
      <c r="K99" s="6">
        <v>201.8</v>
      </c>
      <c r="L99" s="6">
        <v>201.5</v>
      </c>
      <c r="M99" s="6">
        <v>201.8</v>
      </c>
      <c r="N99" s="7">
        <v>201.6</v>
      </c>
      <c r="O99" s="7">
        <v>2.5</v>
      </c>
      <c r="P99" s="7">
        <v>3.2</v>
      </c>
      <c r="Q99" s="17">
        <f t="shared" si="3"/>
        <v>0.03225806451612894</v>
      </c>
      <c r="R99" s="16">
        <f t="shared" si="2"/>
        <v>1.1555406746031747</v>
      </c>
    </row>
    <row r="100" spans="1:18" s="18" customFormat="1" ht="12.75">
      <c r="A100" s="14">
        <v>2007</v>
      </c>
      <c r="B100" s="18">
        <v>202.416</v>
      </c>
      <c r="C100" s="18">
        <v>203.499</v>
      </c>
      <c r="D100" s="18">
        <v>205.352</v>
      </c>
      <c r="E100" s="18">
        <v>206.686</v>
      </c>
      <c r="F100" s="18">
        <v>207.949</v>
      </c>
      <c r="G100" s="18">
        <v>208.352</v>
      </c>
      <c r="H100" s="18">
        <v>208.299</v>
      </c>
      <c r="I100" s="18">
        <v>207.917</v>
      </c>
      <c r="J100" s="18">
        <v>208.49</v>
      </c>
      <c r="K100" s="18">
        <v>208.936</v>
      </c>
      <c r="L100" s="18">
        <v>210.177</v>
      </c>
      <c r="M100" s="18">
        <v>210.036</v>
      </c>
      <c r="N100" s="18">
        <v>207.342</v>
      </c>
      <c r="O100" s="7">
        <v>4.1</v>
      </c>
      <c r="P100" s="7">
        <v>2.8</v>
      </c>
      <c r="Q100" s="17">
        <f t="shared" si="3"/>
        <v>0.02848214285714295</v>
      </c>
      <c r="R100" s="16">
        <f t="shared" si="2"/>
        <v>1.1235398520319084</v>
      </c>
    </row>
    <row r="101" spans="1:18" s="18" customFormat="1" ht="12.75">
      <c r="A101" s="14">
        <v>2008</v>
      </c>
      <c r="B101" s="18">
        <v>211.08</v>
      </c>
      <c r="C101" s="18">
        <v>211.693</v>
      </c>
      <c r="D101" s="18">
        <v>213.528</v>
      </c>
      <c r="E101" s="18">
        <v>214.823</v>
      </c>
      <c r="F101" s="18">
        <v>216.632</v>
      </c>
      <c r="G101" s="18">
        <v>218.815</v>
      </c>
      <c r="H101" s="18">
        <v>219.964</v>
      </c>
      <c r="I101" s="18">
        <v>219.086</v>
      </c>
      <c r="J101" s="18">
        <v>218.783</v>
      </c>
      <c r="K101" s="18">
        <v>216.573</v>
      </c>
      <c r="L101" s="18">
        <v>212.425</v>
      </c>
      <c r="M101" s="18">
        <v>210.228</v>
      </c>
      <c r="N101" s="18">
        <v>215.303</v>
      </c>
      <c r="O101" s="7">
        <v>0.1</v>
      </c>
      <c r="P101" s="7">
        <v>3.8</v>
      </c>
      <c r="Q101" s="17">
        <f t="shared" si="3"/>
        <v>0.038395501152684856</v>
      </c>
      <c r="R101" s="16">
        <f t="shared" si="2"/>
        <v>1.0819960706539156</v>
      </c>
    </row>
    <row r="102" spans="1:18" s="18" customFormat="1" ht="12.75">
      <c r="A102" s="14">
        <v>2009</v>
      </c>
      <c r="B102" s="18">
        <v>211.143</v>
      </c>
      <c r="C102" s="18">
        <v>212.193</v>
      </c>
      <c r="D102" s="18">
        <v>212.709</v>
      </c>
      <c r="E102" s="18">
        <v>213.24</v>
      </c>
      <c r="F102" s="18">
        <v>213.856</v>
      </c>
      <c r="G102" s="18">
        <v>215.693</v>
      </c>
      <c r="H102" s="18">
        <v>215.351</v>
      </c>
      <c r="I102" s="18">
        <v>215.834</v>
      </c>
      <c r="J102" s="18">
        <v>215.969</v>
      </c>
      <c r="K102" s="18">
        <v>216.177</v>
      </c>
      <c r="L102" s="18">
        <v>216.33</v>
      </c>
      <c r="M102" s="18">
        <v>215.949</v>
      </c>
      <c r="N102" s="18">
        <v>214.537</v>
      </c>
      <c r="O102" s="7">
        <v>2.7</v>
      </c>
      <c r="P102" s="7">
        <v>-0.4</v>
      </c>
      <c r="Q102" s="17">
        <f t="shared" si="3"/>
        <v>-0.0035577767146764846</v>
      </c>
      <c r="R102" s="16">
        <f t="shared" si="2"/>
        <v>1.0858593156425231</v>
      </c>
    </row>
    <row r="103" spans="1:18" s="18" customFormat="1" ht="12.75">
      <c r="A103" s="14">
        <v>2010</v>
      </c>
      <c r="B103" s="18">
        <v>216.687</v>
      </c>
      <c r="C103" s="18">
        <v>216.741</v>
      </c>
      <c r="D103" s="18">
        <v>217.631</v>
      </c>
      <c r="E103" s="18">
        <v>218.009</v>
      </c>
      <c r="F103" s="18">
        <v>218.178</v>
      </c>
      <c r="G103" s="18">
        <v>217.965</v>
      </c>
      <c r="H103" s="18">
        <v>218.011</v>
      </c>
      <c r="I103" s="18">
        <v>218.312</v>
      </c>
      <c r="J103" s="18">
        <v>218.439</v>
      </c>
      <c r="K103" s="18">
        <v>218.711</v>
      </c>
      <c r="L103" s="18">
        <v>218.803</v>
      </c>
      <c r="M103" s="18">
        <v>219.179</v>
      </c>
      <c r="N103" s="18">
        <v>218.056</v>
      </c>
      <c r="O103" s="7">
        <v>1.5</v>
      </c>
      <c r="P103" s="7">
        <v>1.6</v>
      </c>
      <c r="Q103" s="17">
        <f t="shared" si="3"/>
        <v>0.016402765024214963</v>
      </c>
      <c r="R103" s="16">
        <f t="shared" si="2"/>
        <v>1.0683356568954763</v>
      </c>
    </row>
    <row r="104" spans="1:18" s="18" customFormat="1" ht="12.75">
      <c r="A104" s="14">
        <v>2011</v>
      </c>
      <c r="B104" s="18">
        <v>220.223</v>
      </c>
      <c r="C104" s="18">
        <v>221.309</v>
      </c>
      <c r="D104" s="18">
        <v>223.467</v>
      </c>
      <c r="E104" s="18">
        <v>224.906</v>
      </c>
      <c r="F104" s="18">
        <v>225.964</v>
      </c>
      <c r="G104" s="18">
        <v>225.722</v>
      </c>
      <c r="H104" s="18">
        <v>225.922</v>
      </c>
      <c r="I104" s="18">
        <v>226.545</v>
      </c>
      <c r="J104" s="18">
        <v>226.889</v>
      </c>
      <c r="K104" s="18">
        <v>226.421</v>
      </c>
      <c r="L104" s="18">
        <v>226.23</v>
      </c>
      <c r="M104" s="18">
        <v>225.672</v>
      </c>
      <c r="N104" s="18">
        <v>224.939</v>
      </c>
      <c r="O104" s="7">
        <v>3</v>
      </c>
      <c r="P104" s="7">
        <v>3.2</v>
      </c>
      <c r="Q104" s="17">
        <f t="shared" si="3"/>
        <v>0.031565285981582626</v>
      </c>
      <c r="R104" s="16">
        <f t="shared" si="2"/>
        <v>1.035645219370585</v>
      </c>
    </row>
    <row r="105" spans="1:18" s="18" customFormat="1" ht="12.75">
      <c r="A105" s="14">
        <v>2012</v>
      </c>
      <c r="B105" s="18">
        <v>226.665</v>
      </c>
      <c r="C105" s="18">
        <v>227.663</v>
      </c>
      <c r="D105" s="18">
        <v>229.392</v>
      </c>
      <c r="E105" s="18">
        <v>230.085</v>
      </c>
      <c r="F105" s="18">
        <v>229.815</v>
      </c>
      <c r="G105" s="18">
        <v>229.478</v>
      </c>
      <c r="H105" s="18">
        <v>229.104</v>
      </c>
      <c r="I105" s="18">
        <v>230.379</v>
      </c>
      <c r="J105" s="18">
        <v>231.407</v>
      </c>
      <c r="K105" s="18">
        <v>231.317</v>
      </c>
      <c r="L105" s="18">
        <v>230.221</v>
      </c>
      <c r="M105" s="18">
        <v>229.601</v>
      </c>
      <c r="N105" s="18">
        <v>229.594</v>
      </c>
      <c r="O105" s="7">
        <v>1.7</v>
      </c>
      <c r="P105" s="7">
        <v>2.1</v>
      </c>
      <c r="Q105" s="17">
        <f t="shared" si="3"/>
        <v>0.02069449939761447</v>
      </c>
      <c r="R105" s="16">
        <f t="shared" si="2"/>
        <v>1.0146475953204352</v>
      </c>
    </row>
    <row r="106" spans="1:18" s="18" customFormat="1" ht="12.75">
      <c r="A106" s="14">
        <v>2013</v>
      </c>
      <c r="B106" s="18">
        <v>230.28</v>
      </c>
      <c r="C106" s="18">
        <v>232.166</v>
      </c>
      <c r="D106" s="18">
        <v>232.773</v>
      </c>
      <c r="E106" s="18">
        <v>232.531</v>
      </c>
      <c r="F106" s="18">
        <v>232.945</v>
      </c>
      <c r="G106" s="18">
        <v>233.504</v>
      </c>
      <c r="H106" s="18">
        <v>233.596</v>
      </c>
      <c r="I106" s="18">
        <v>233.877</v>
      </c>
      <c r="J106" s="18">
        <v>234.149</v>
      </c>
      <c r="K106" s="18">
        <v>233.546</v>
      </c>
      <c r="L106" s="18">
        <v>233.069</v>
      </c>
      <c r="M106" s="18">
        <v>233.049</v>
      </c>
      <c r="N106" s="18">
        <v>232.957</v>
      </c>
      <c r="O106" s="7">
        <v>1.5</v>
      </c>
      <c r="P106" s="7">
        <v>1.5</v>
      </c>
      <c r="Q106" s="17">
        <f>(N106-N105)/N105</f>
        <v>0.014647595320435202</v>
      </c>
      <c r="R106" s="16">
        <f>N$106/N106</f>
        <v>1</v>
      </c>
    </row>
    <row r="107" spans="1:18" s="18" customFormat="1" ht="12.75">
      <c r="A107" s="14"/>
      <c r="O107" s="7"/>
      <c r="P107" s="7"/>
      <c r="R107" s="19"/>
    </row>
    <row r="108" spans="1:18" s="18" customFormat="1" ht="12.75">
      <c r="A108" s="14"/>
      <c r="O108" s="7"/>
      <c r="P108" s="7"/>
      <c r="R108" s="19"/>
    </row>
    <row r="109" spans="1:18" s="18" customFormat="1" ht="12.75">
      <c r="A109" s="14"/>
      <c r="O109" s="7"/>
      <c r="P109" s="7"/>
      <c r="R109" s="19"/>
    </row>
    <row r="110" spans="1:18" s="18" customFormat="1" ht="12.75">
      <c r="A110" s="14"/>
      <c r="O110" s="7"/>
      <c r="P110" s="7"/>
      <c r="R110" s="19"/>
    </row>
    <row r="111" spans="1:18" s="18" customFormat="1" ht="12.75">
      <c r="A111" s="14"/>
      <c r="O111" s="7"/>
      <c r="P111" s="7"/>
      <c r="R111" s="19"/>
    </row>
    <row r="112" spans="1:18" s="18" customFormat="1" ht="12.75">
      <c r="A112" s="14"/>
      <c r="O112" s="7"/>
      <c r="P112" s="7"/>
      <c r="R112" s="19"/>
    </row>
    <row r="113" spans="1:18" s="18" customFormat="1" ht="12.75">
      <c r="A113" s="14"/>
      <c r="O113" s="7"/>
      <c r="P113" s="7"/>
      <c r="R113" s="19"/>
    </row>
    <row r="114" spans="1:18" s="18" customFormat="1" ht="12.75">
      <c r="A114" s="14"/>
      <c r="O114" s="7"/>
      <c r="P114" s="7"/>
      <c r="R114" s="19"/>
    </row>
    <row r="115" spans="1:18" s="18" customFormat="1" ht="12.75">
      <c r="A115" s="14"/>
      <c r="O115" s="7"/>
      <c r="P115" s="7"/>
      <c r="R115" s="19"/>
    </row>
    <row r="116" spans="1:18" s="18" customFormat="1" ht="12.75">
      <c r="A116" s="14"/>
      <c r="O116" s="7"/>
      <c r="P116" s="7"/>
      <c r="R116" s="19"/>
    </row>
    <row r="117" spans="1:18" s="18" customFormat="1" ht="12.75">
      <c r="A117" s="14"/>
      <c r="O117" s="7"/>
      <c r="P117" s="7"/>
      <c r="R117" s="19"/>
    </row>
    <row r="118" spans="1:18" s="18" customFormat="1" ht="12.75">
      <c r="A118" s="14"/>
      <c r="O118" s="7"/>
      <c r="P118" s="7"/>
      <c r="R118" s="19"/>
    </row>
    <row r="119" spans="1:18" s="18" customFormat="1" ht="12.75">
      <c r="A119" s="14"/>
      <c r="O119" s="7"/>
      <c r="P119" s="7"/>
      <c r="R119" s="19"/>
    </row>
    <row r="120" spans="1:18" s="18" customFormat="1" ht="12.75">
      <c r="A120" s="14"/>
      <c r="O120" s="7"/>
      <c r="P120" s="7"/>
      <c r="R120" s="19"/>
    </row>
    <row r="121" spans="1:18" s="18" customFormat="1" ht="12.75">
      <c r="A121" s="14"/>
      <c r="O121" s="7"/>
      <c r="P121" s="7"/>
      <c r="R121" s="19"/>
    </row>
    <row r="122" spans="1:18" s="18" customFormat="1" ht="12.75">
      <c r="A122" s="14"/>
      <c r="O122" s="7"/>
      <c r="P122" s="7"/>
      <c r="R122" s="19"/>
    </row>
    <row r="123" spans="1:18" s="18" customFormat="1" ht="12.75">
      <c r="A123" s="14"/>
      <c r="O123" s="7"/>
      <c r="P123" s="7"/>
      <c r="R123" s="19"/>
    </row>
    <row r="124" spans="1:18" s="18" customFormat="1" ht="12.75">
      <c r="A124" s="14"/>
      <c r="O124" s="7"/>
      <c r="P124" s="7"/>
      <c r="R124" s="19"/>
    </row>
    <row r="125" spans="1:18" s="18" customFormat="1" ht="12.75">
      <c r="A125" s="14"/>
      <c r="O125" s="7"/>
      <c r="P125" s="7"/>
      <c r="R125" s="19"/>
    </row>
    <row r="126" spans="1:18" s="18" customFormat="1" ht="12.75">
      <c r="A126" s="14"/>
      <c r="O126" s="7"/>
      <c r="P126" s="7"/>
      <c r="R126" s="19"/>
    </row>
    <row r="127" spans="1:18" s="18" customFormat="1" ht="12.75">
      <c r="A127" s="14"/>
      <c r="O127" s="7"/>
      <c r="P127" s="7"/>
      <c r="R127" s="19"/>
    </row>
    <row r="128" spans="1:18" s="18" customFormat="1" ht="12.75">
      <c r="A128" s="14"/>
      <c r="O128" s="7"/>
      <c r="P128" s="7"/>
      <c r="R128" s="19"/>
    </row>
    <row r="129" spans="1:18" s="18" customFormat="1" ht="12.75">
      <c r="A129" s="14"/>
      <c r="O129" s="7"/>
      <c r="P129" s="7"/>
      <c r="R129" s="19"/>
    </row>
    <row r="130" spans="1:18" s="18" customFormat="1" ht="12.75">
      <c r="A130" s="14"/>
      <c r="O130" s="7"/>
      <c r="P130" s="7"/>
      <c r="R130" s="19"/>
    </row>
    <row r="131" spans="1:18" s="18" customFormat="1" ht="12.75">
      <c r="A131" s="14"/>
      <c r="O131" s="7"/>
      <c r="P131" s="7"/>
      <c r="R131" s="19"/>
    </row>
    <row r="132" spans="1:18" s="18" customFormat="1" ht="12.75">
      <c r="A132" s="14"/>
      <c r="O132" s="7"/>
      <c r="P132" s="7"/>
      <c r="R132" s="19"/>
    </row>
    <row r="133" spans="1:18" s="18" customFormat="1" ht="12.75">
      <c r="A133" s="14"/>
      <c r="O133" s="7"/>
      <c r="P133" s="7"/>
      <c r="R133" s="19"/>
    </row>
    <row r="134" spans="1:18" s="18" customFormat="1" ht="12.75">
      <c r="A134" s="14"/>
      <c r="O134" s="7"/>
      <c r="P134" s="7"/>
      <c r="R134" s="19"/>
    </row>
    <row r="135" spans="1:18" s="18" customFormat="1" ht="12.75">
      <c r="A135" s="14"/>
      <c r="O135" s="7"/>
      <c r="P135" s="7"/>
      <c r="R135" s="19"/>
    </row>
    <row r="136" spans="1:18" s="18" customFormat="1" ht="12.75">
      <c r="A136" s="14"/>
      <c r="O136" s="7"/>
      <c r="P136" s="7"/>
      <c r="R136" s="19"/>
    </row>
    <row r="137" spans="1:18" s="18" customFormat="1" ht="12.75">
      <c r="A137" s="14"/>
      <c r="O137" s="7"/>
      <c r="P137" s="7"/>
      <c r="R137" s="19"/>
    </row>
    <row r="138" spans="1:18" s="18" customFormat="1" ht="12.75">
      <c r="A138" s="14"/>
      <c r="O138" s="7"/>
      <c r="P138" s="7"/>
      <c r="R138" s="19"/>
    </row>
    <row r="139" spans="1:18" s="18" customFormat="1" ht="12.75">
      <c r="A139" s="14"/>
      <c r="O139" s="7"/>
      <c r="P139" s="7"/>
      <c r="R139" s="19"/>
    </row>
    <row r="140" spans="1:18" s="18" customFormat="1" ht="12.75">
      <c r="A140" s="14"/>
      <c r="O140" s="7"/>
      <c r="P140" s="7"/>
      <c r="R140" s="19"/>
    </row>
    <row r="141" spans="1:18" s="18" customFormat="1" ht="12.75">
      <c r="A141" s="14"/>
      <c r="O141" s="7"/>
      <c r="P141" s="7"/>
      <c r="R141" s="19"/>
    </row>
    <row r="142" spans="1:18" s="18" customFormat="1" ht="12.75">
      <c r="A142" s="14"/>
      <c r="O142" s="7"/>
      <c r="P142" s="7"/>
      <c r="R142" s="19"/>
    </row>
    <row r="143" spans="1:18" s="18" customFormat="1" ht="12.75">
      <c r="A143" s="14"/>
      <c r="O143" s="7"/>
      <c r="P143" s="7"/>
      <c r="R143" s="19"/>
    </row>
    <row r="144" spans="1:18" s="18" customFormat="1" ht="12.75">
      <c r="A144" s="14"/>
      <c r="O144" s="7"/>
      <c r="P144" s="7"/>
      <c r="R144" s="19"/>
    </row>
    <row r="145" spans="1:18" s="18" customFormat="1" ht="12.75">
      <c r="A145" s="14"/>
      <c r="O145" s="7"/>
      <c r="P145" s="7"/>
      <c r="R145" s="19"/>
    </row>
    <row r="146" spans="1:18" s="18" customFormat="1" ht="12.75">
      <c r="A146" s="14"/>
      <c r="O146" s="7"/>
      <c r="P146" s="7"/>
      <c r="R146" s="19"/>
    </row>
    <row r="147" spans="1:18" s="18" customFormat="1" ht="12.75">
      <c r="A147" s="14"/>
      <c r="O147" s="7"/>
      <c r="P147" s="7"/>
      <c r="R147" s="19"/>
    </row>
    <row r="148" spans="1:18" s="18" customFormat="1" ht="12.75">
      <c r="A148" s="14"/>
      <c r="O148" s="7"/>
      <c r="P148" s="7"/>
      <c r="R148" s="19"/>
    </row>
    <row r="149" spans="1:18" s="18" customFormat="1" ht="12.75">
      <c r="A149" s="14"/>
      <c r="O149" s="7"/>
      <c r="P149" s="7"/>
      <c r="R149" s="19"/>
    </row>
    <row r="150" spans="1:18" s="18" customFormat="1" ht="12.75">
      <c r="A150" s="14"/>
      <c r="O150" s="7"/>
      <c r="P150" s="7"/>
      <c r="R150" s="19"/>
    </row>
    <row r="151" spans="1:18" s="18" customFormat="1" ht="12.75">
      <c r="A151" s="14"/>
      <c r="O151" s="7"/>
      <c r="P151" s="7"/>
      <c r="R151" s="19"/>
    </row>
    <row r="152" spans="1:18" s="18" customFormat="1" ht="12.75">
      <c r="A152" s="14"/>
      <c r="O152" s="7"/>
      <c r="P152" s="7"/>
      <c r="R152" s="19"/>
    </row>
    <row r="153" spans="1:18" s="18" customFormat="1" ht="12.75">
      <c r="A153" s="14"/>
      <c r="O153" s="7"/>
      <c r="P153" s="7"/>
      <c r="R153" s="19"/>
    </row>
    <row r="154" spans="1:18" s="18" customFormat="1" ht="12.75">
      <c r="A154" s="14"/>
      <c r="O154" s="7"/>
      <c r="P154" s="7"/>
      <c r="R154" s="19"/>
    </row>
    <row r="155" spans="1:18" s="18" customFormat="1" ht="12.75">
      <c r="A155" s="14"/>
      <c r="O155" s="7"/>
      <c r="P155" s="7"/>
      <c r="R155" s="19"/>
    </row>
    <row r="156" spans="1:18" s="18" customFormat="1" ht="12.75">
      <c r="A156" s="14"/>
      <c r="O156" s="7"/>
      <c r="P156" s="7"/>
      <c r="R156" s="19"/>
    </row>
    <row r="157" spans="1:18" s="18" customFormat="1" ht="12.75">
      <c r="A157" s="14"/>
      <c r="O157" s="7"/>
      <c r="P157" s="7"/>
      <c r="R157" s="19"/>
    </row>
    <row r="158" spans="1:18" s="18" customFormat="1" ht="12.75">
      <c r="A158" s="14"/>
      <c r="O158" s="7"/>
      <c r="P158" s="7"/>
      <c r="R158" s="19"/>
    </row>
    <row r="159" spans="1:18" s="18" customFormat="1" ht="12.75">
      <c r="A159" s="14"/>
      <c r="O159" s="7"/>
      <c r="P159" s="7"/>
      <c r="R159" s="19"/>
    </row>
    <row r="160" spans="1:18" s="18" customFormat="1" ht="12.75">
      <c r="A160" s="14"/>
      <c r="O160" s="7"/>
      <c r="P160" s="7"/>
      <c r="R160" s="19"/>
    </row>
    <row r="161" spans="1:18" s="18" customFormat="1" ht="12.75">
      <c r="A161" s="14"/>
      <c r="O161" s="7"/>
      <c r="P161" s="7"/>
      <c r="R161" s="19"/>
    </row>
    <row r="162" spans="1:18" s="18" customFormat="1" ht="12.75">
      <c r="A162" s="14"/>
      <c r="O162" s="7"/>
      <c r="P162" s="7"/>
      <c r="R162" s="19"/>
    </row>
  </sheetData>
  <sheetProtection/>
  <mergeCells count="5">
    <mergeCell ref="A1:N1"/>
    <mergeCell ref="A2:N2"/>
    <mergeCell ref="N4:N5"/>
    <mergeCell ref="O4:Q4"/>
    <mergeCell ref="R4:R5"/>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L90"/>
  <sheetViews>
    <sheetView zoomScalePageLayoutView="0" workbookViewId="0" topLeftCell="A1">
      <selection activeCell="A1" sqref="A1:L1"/>
    </sheetView>
  </sheetViews>
  <sheetFormatPr defaultColWidth="9.140625" defaultRowHeight="15"/>
  <cols>
    <col min="1" max="1" width="9.7109375" style="24" customWidth="1"/>
    <col min="2" max="2" width="12.421875" style="1" customWidth="1"/>
    <col min="3" max="3" width="14.7109375" style="1" customWidth="1"/>
    <col min="4" max="4" width="14.140625" style="1" customWidth="1"/>
    <col min="5" max="16384" width="8.8515625" style="1" customWidth="1"/>
  </cols>
  <sheetData>
    <row r="1" spans="1:12" s="20" customFormat="1" ht="42" customHeight="1">
      <c r="A1" s="130" t="s">
        <v>36</v>
      </c>
      <c r="B1" s="130"/>
      <c r="C1" s="130"/>
      <c r="D1" s="130"/>
      <c r="E1" s="130"/>
      <c r="F1" s="130"/>
      <c r="G1" s="130"/>
      <c r="H1" s="130"/>
      <c r="I1" s="130"/>
      <c r="J1" s="130"/>
      <c r="K1" s="130"/>
      <c r="L1" s="130"/>
    </row>
    <row r="2" spans="1:12" s="20" customFormat="1" ht="12.75">
      <c r="A2" s="130" t="s">
        <v>37</v>
      </c>
      <c r="B2" s="130"/>
      <c r="C2" s="130"/>
      <c r="D2" s="130"/>
      <c r="E2" s="130"/>
      <c r="F2" s="130"/>
      <c r="G2" s="130"/>
      <c r="H2" s="130"/>
      <c r="I2" s="130"/>
      <c r="J2" s="130"/>
      <c r="K2" s="130"/>
      <c r="L2" s="130"/>
    </row>
    <row r="3" spans="1:12" ht="12.75">
      <c r="A3" s="138" t="s">
        <v>38</v>
      </c>
      <c r="B3" s="138"/>
      <c r="C3" s="21"/>
      <c r="D3" s="21"/>
      <c r="E3" s="21"/>
      <c r="F3" s="21"/>
      <c r="G3" s="21"/>
      <c r="H3" s="21"/>
      <c r="I3" s="21"/>
      <c r="J3" s="21"/>
      <c r="K3" s="21"/>
      <c r="L3" s="21"/>
    </row>
    <row r="5" spans="1:4" s="22" customFormat="1" ht="26.25">
      <c r="A5" s="22" t="s">
        <v>7</v>
      </c>
      <c r="B5" s="22" t="s">
        <v>39</v>
      </c>
      <c r="C5" s="22" t="s">
        <v>40</v>
      </c>
      <c r="D5" s="22" t="s">
        <v>41</v>
      </c>
    </row>
    <row r="6" spans="1:4" ht="12.75">
      <c r="A6" s="10">
        <v>1929</v>
      </c>
      <c r="B6" s="1">
        <v>9.915</v>
      </c>
      <c r="C6" s="16">
        <f aca="true" t="shared" si="0" ref="C6:C69">B$90/B6</f>
        <v>10.849420070600102</v>
      </c>
      <c r="D6" s="25">
        <f>CPI!R22/C6</f>
        <v>1.255663094028903</v>
      </c>
    </row>
    <row r="7" spans="1:4" ht="12.75">
      <c r="A7" s="10">
        <v>1930</v>
      </c>
      <c r="B7" s="1">
        <v>9.495</v>
      </c>
      <c r="C7" s="16">
        <f t="shared" si="0"/>
        <v>11.32933122696156</v>
      </c>
      <c r="D7" s="25">
        <f>CPI!R23/C7</f>
        <v>1.2312748809820955</v>
      </c>
    </row>
    <row r="8" spans="1:4" ht="12.75">
      <c r="A8" s="10">
        <v>1931</v>
      </c>
      <c r="B8" s="1">
        <v>8.478</v>
      </c>
      <c r="C8" s="16">
        <f t="shared" si="0"/>
        <v>12.688369898560982</v>
      </c>
      <c r="D8" s="25">
        <f>CPI!R24/C8</f>
        <v>1.207887107924778</v>
      </c>
    </row>
    <row r="9" spans="1:4" ht="12.75">
      <c r="A9" s="10">
        <v>1932</v>
      </c>
      <c r="B9" s="1">
        <v>7.477</v>
      </c>
      <c r="C9" s="16">
        <f t="shared" si="0"/>
        <v>14.387053631135482</v>
      </c>
      <c r="D9" s="25">
        <f>CPI!R25/C9</f>
        <v>1.1819070825691758</v>
      </c>
    </row>
    <row r="10" spans="1:4" ht="12.75">
      <c r="A10" s="10">
        <v>1933</v>
      </c>
      <c r="B10" s="1">
        <v>7.211</v>
      </c>
      <c r="C10" s="16">
        <f t="shared" si="0"/>
        <v>14.917764526417972</v>
      </c>
      <c r="D10" s="25">
        <f>CPI!R26/C10</f>
        <v>1.2012369010809218</v>
      </c>
    </row>
    <row r="11" spans="1:4" ht="12.75">
      <c r="A11" s="10">
        <v>1934</v>
      </c>
      <c r="B11" s="1">
        <v>7.538</v>
      </c>
      <c r="C11" s="16">
        <f t="shared" si="0"/>
        <v>14.27062881400902</v>
      </c>
      <c r="D11" s="25">
        <f>CPI!R27/C11</f>
        <v>1.2182259781855234</v>
      </c>
    </row>
    <row r="12" spans="1:4" ht="12.75">
      <c r="A12" s="10">
        <v>1935</v>
      </c>
      <c r="B12" s="1">
        <v>7.724</v>
      </c>
      <c r="C12" s="16">
        <f t="shared" si="0"/>
        <v>13.926980838943553</v>
      </c>
      <c r="D12" s="25">
        <f>CPI!R28/C12</f>
        <v>1.2209509570368213</v>
      </c>
    </row>
    <row r="13" spans="1:4" ht="12.75">
      <c r="A13" s="10">
        <v>1936</v>
      </c>
      <c r="B13" s="1">
        <v>7.795</v>
      </c>
      <c r="C13" s="16">
        <f t="shared" si="0"/>
        <v>13.800128287363695</v>
      </c>
      <c r="D13" s="25">
        <f>CPI!R29/C13</f>
        <v>1.2144449713720267</v>
      </c>
    </row>
    <row r="14" spans="1:4" ht="12.75">
      <c r="A14" s="10">
        <v>1937</v>
      </c>
      <c r="B14" s="1">
        <v>8.079</v>
      </c>
      <c r="C14" s="16">
        <f t="shared" si="0"/>
        <v>13.315014234434955</v>
      </c>
      <c r="D14" s="25">
        <f>CPI!R30/C14</f>
        <v>1.214987018384586</v>
      </c>
    </row>
    <row r="15" spans="1:4" ht="12.75">
      <c r="A15" s="10">
        <v>1938</v>
      </c>
      <c r="B15" s="1">
        <v>7.895</v>
      </c>
      <c r="C15" s="16">
        <f t="shared" si="0"/>
        <v>13.625332488917037</v>
      </c>
      <c r="D15" s="25">
        <f>CPI!R31/C15</f>
        <v>1.2125776059471827</v>
      </c>
    </row>
    <row r="16" spans="1:4" ht="12.75">
      <c r="A16" s="10">
        <v>1939</v>
      </c>
      <c r="B16" s="1">
        <v>7.819</v>
      </c>
      <c r="C16" s="16">
        <f t="shared" si="0"/>
        <v>13.75776953574626</v>
      </c>
      <c r="D16" s="25">
        <f>CPI!R32/C16</f>
        <v>1.2181841220215364</v>
      </c>
    </row>
    <row r="17" spans="1:4" ht="12.75">
      <c r="A17" s="10">
        <v>1940</v>
      </c>
      <c r="B17" s="1">
        <v>7.885</v>
      </c>
      <c r="C17" s="16">
        <f t="shared" si="0"/>
        <v>13.6426125554851</v>
      </c>
      <c r="D17" s="25">
        <f>CPI!R33/C17</f>
        <v>1.2196920235483477</v>
      </c>
    </row>
    <row r="18" spans="1:4" ht="12.75">
      <c r="A18" s="10">
        <v>1941</v>
      </c>
      <c r="B18" s="1">
        <v>8.375</v>
      </c>
      <c r="C18" s="16">
        <f t="shared" si="0"/>
        <v>12.844417910447762</v>
      </c>
      <c r="D18" s="25">
        <f>CPI!R34/C18</f>
        <v>1.2337978315931288</v>
      </c>
    </row>
    <row r="19" spans="1:4" ht="12.75">
      <c r="A19" s="10">
        <v>1942</v>
      </c>
      <c r="B19" s="1">
        <v>9.418</v>
      </c>
      <c r="C19" s="16">
        <f t="shared" si="0"/>
        <v>11.421957952856234</v>
      </c>
      <c r="D19" s="25">
        <f>CPI!R35/C19</f>
        <v>1.2512601210568854</v>
      </c>
    </row>
    <row r="20" spans="1:4" ht="12.75">
      <c r="A20" s="10">
        <v>1943</v>
      </c>
      <c r="B20" s="1">
        <v>10.284</v>
      </c>
      <c r="C20" s="16">
        <f t="shared" si="0"/>
        <v>10.460132244262931</v>
      </c>
      <c r="D20" s="25">
        <f>CPI!R36/C20</f>
        <v>1.2873376960160465</v>
      </c>
    </row>
    <row r="21" spans="1:4" ht="12.75">
      <c r="A21" s="10">
        <v>1944</v>
      </c>
      <c r="B21" s="1">
        <v>10.875</v>
      </c>
      <c r="C21" s="16">
        <f t="shared" si="0"/>
        <v>9.89167816091954</v>
      </c>
      <c r="D21" s="25">
        <f>CPI!R37/C21</f>
        <v>1.3381140152853226</v>
      </c>
    </row>
    <row r="22" spans="1:4" ht="12.75">
      <c r="A22" s="10">
        <v>1945</v>
      </c>
      <c r="B22" s="1">
        <v>11.31</v>
      </c>
      <c r="C22" s="16">
        <f t="shared" si="0"/>
        <v>9.511229000884173</v>
      </c>
      <c r="D22" s="25">
        <f>CPI!R38/C22</f>
        <v>1.3607132742101415</v>
      </c>
    </row>
    <row r="23" spans="1:4" ht="12.75">
      <c r="A23" s="10">
        <v>1946</v>
      </c>
      <c r="B23" s="1">
        <v>12.098</v>
      </c>
      <c r="C23" s="16">
        <f t="shared" si="0"/>
        <v>8.89171763927922</v>
      </c>
      <c r="D23" s="25">
        <f>CPI!R39/C23</f>
        <v>1.3435551268226313</v>
      </c>
    </row>
    <row r="24" spans="1:4" ht="12.75">
      <c r="A24" s="10">
        <v>1947</v>
      </c>
      <c r="B24" s="1">
        <v>13.324</v>
      </c>
      <c r="C24" s="16">
        <f t="shared" si="0"/>
        <v>8.073551486040229</v>
      </c>
      <c r="D24" s="25">
        <f>CPI!R40/C24</f>
        <v>1.2939165942293482</v>
      </c>
    </row>
    <row r="25" spans="1:4" ht="12.75">
      <c r="A25" s="10">
        <v>1948</v>
      </c>
      <c r="B25" s="1">
        <v>14.078</v>
      </c>
      <c r="C25" s="16">
        <f t="shared" si="0"/>
        <v>7.641142207699958</v>
      </c>
      <c r="D25" s="25">
        <f>CPI!R41/C25</f>
        <v>1.2650288788533874</v>
      </c>
    </row>
    <row r="26" spans="1:4" ht="12.75">
      <c r="A26" s="10">
        <v>1949</v>
      </c>
      <c r="B26" s="1">
        <v>13.969</v>
      </c>
      <c r="C26" s="16">
        <f t="shared" si="0"/>
        <v>7.700765981816881</v>
      </c>
      <c r="D26" s="25">
        <f>CPI!R42/C26</f>
        <v>1.2710565762950403</v>
      </c>
    </row>
    <row r="27" spans="1:4" ht="12.75">
      <c r="A27" s="10">
        <v>1950</v>
      </c>
      <c r="B27" s="1">
        <v>14.136</v>
      </c>
      <c r="C27" s="16">
        <f t="shared" si="0"/>
        <v>7.609790605546124</v>
      </c>
      <c r="D27" s="25">
        <f>CPI!R43/C27</f>
        <v>1.270240675626615</v>
      </c>
    </row>
    <row r="28" spans="1:4" ht="12.75">
      <c r="A28" s="10">
        <v>1951</v>
      </c>
      <c r="B28" s="1">
        <v>15.098</v>
      </c>
      <c r="C28" s="16">
        <f t="shared" si="0"/>
        <v>7.1249172075771625</v>
      </c>
      <c r="D28" s="25">
        <f>CPI!R44/C28</f>
        <v>1.2575422779447898</v>
      </c>
    </row>
    <row r="29" spans="1:4" ht="12.75">
      <c r="A29" s="10">
        <v>1952</v>
      </c>
      <c r="B29" s="1">
        <v>15.408</v>
      </c>
      <c r="C29" s="16">
        <f t="shared" si="0"/>
        <v>6.981568016614746</v>
      </c>
      <c r="D29" s="25">
        <f>CPI!R45/C29</f>
        <v>1.2591483987205758</v>
      </c>
    </row>
    <row r="30" spans="1:4" ht="12.75">
      <c r="A30" s="10">
        <v>1953</v>
      </c>
      <c r="B30" s="1">
        <v>15.613</v>
      </c>
      <c r="C30" s="16">
        <f t="shared" si="0"/>
        <v>6.889899442772049</v>
      </c>
      <c r="D30" s="25">
        <f>CPI!R46/C30</f>
        <v>1.2663437755338085</v>
      </c>
    </row>
    <row r="31" spans="1:4" ht="12.75">
      <c r="A31" s="10">
        <v>1954</v>
      </c>
      <c r="B31" s="1">
        <v>15.746</v>
      </c>
      <c r="C31" s="16">
        <f t="shared" si="0"/>
        <v>6.831703289724374</v>
      </c>
      <c r="D31" s="25">
        <f>CPI!R47/C31</f>
        <v>1.2676357793801318</v>
      </c>
    </row>
    <row r="32" spans="1:4" ht="12.75">
      <c r="A32" s="10">
        <v>1955</v>
      </c>
      <c r="B32" s="1">
        <v>15.809</v>
      </c>
      <c r="C32" s="16">
        <f t="shared" si="0"/>
        <v>6.804478461635777</v>
      </c>
      <c r="D32" s="25">
        <f>CPI!R48/C32</f>
        <v>1.277456519576475</v>
      </c>
    </row>
    <row r="33" spans="1:4" ht="12.75">
      <c r="A33" s="10">
        <v>1956</v>
      </c>
      <c r="B33" s="1">
        <v>16.126</v>
      </c>
      <c r="C33" s="16">
        <f t="shared" si="0"/>
        <v>6.67071809500186</v>
      </c>
      <c r="D33" s="25">
        <f>CPI!R49/C33</f>
        <v>1.2839090883862192</v>
      </c>
    </row>
    <row r="34" spans="1:4" ht="12.75">
      <c r="A34" s="10">
        <v>1957</v>
      </c>
      <c r="B34" s="1">
        <v>16.616</v>
      </c>
      <c r="C34" s="16">
        <f t="shared" si="0"/>
        <v>6.474000962927299</v>
      </c>
      <c r="D34" s="25">
        <f>CPI!R50/C34</f>
        <v>1.2805504270052415</v>
      </c>
    </row>
    <row r="35" spans="1:4" ht="12.75">
      <c r="A35" s="10">
        <v>1958</v>
      </c>
      <c r="B35" s="1">
        <v>17.007</v>
      </c>
      <c r="C35" s="16">
        <f t="shared" si="0"/>
        <v>6.325160228141353</v>
      </c>
      <c r="D35" s="25">
        <f>CPI!R51/C35</f>
        <v>1.2744018423260606</v>
      </c>
    </row>
    <row r="36" spans="1:4" ht="12.75">
      <c r="A36" s="10">
        <v>1959</v>
      </c>
      <c r="B36" s="1">
        <v>17.262</v>
      </c>
      <c r="C36" s="16">
        <f t="shared" si="0"/>
        <v>6.231722859460086</v>
      </c>
      <c r="D36" s="25">
        <f>CPI!R52/C36</f>
        <v>1.2846198987894368</v>
      </c>
    </row>
    <row r="37" spans="1:4" ht="12.75">
      <c r="A37" s="10">
        <v>1960</v>
      </c>
      <c r="B37" s="1">
        <v>17.546</v>
      </c>
      <c r="C37" s="16">
        <f t="shared" si="0"/>
        <v>6.130856035563662</v>
      </c>
      <c r="D37" s="25">
        <f>CPI!R53/C37</f>
        <v>1.283698210048631</v>
      </c>
    </row>
    <row r="38" spans="1:4" ht="12.75">
      <c r="A38" s="10">
        <v>1961</v>
      </c>
      <c r="B38" s="1">
        <v>17.73</v>
      </c>
      <c r="C38" s="16">
        <f t="shared" si="0"/>
        <v>6.067230682459109</v>
      </c>
      <c r="D38" s="25">
        <f>CPI!R54/C38</f>
        <v>1.2841450113151252</v>
      </c>
    </row>
    <row r="39" spans="1:4" ht="12.75">
      <c r="A39" s="10">
        <v>1962</v>
      </c>
      <c r="B39" s="1">
        <v>17.939</v>
      </c>
      <c r="C39" s="16">
        <f t="shared" si="0"/>
        <v>5.99654384302358</v>
      </c>
      <c r="D39" s="25">
        <f>CPI!R55/C39</f>
        <v>1.2863756438626168</v>
      </c>
    </row>
    <row r="40" spans="1:4" ht="12.75">
      <c r="A40" s="10">
        <v>1963</v>
      </c>
      <c r="B40" s="1">
        <v>18.148</v>
      </c>
      <c r="C40" s="16">
        <f t="shared" si="0"/>
        <v>5.927485122327529</v>
      </c>
      <c r="D40" s="25">
        <f>CPI!R56/C40</f>
        <v>1.284351406894765</v>
      </c>
    </row>
    <row r="41" spans="1:4" ht="12.75">
      <c r="A41" s="10">
        <v>1964</v>
      </c>
      <c r="B41" s="1">
        <v>18.414</v>
      </c>
      <c r="C41" s="16">
        <f t="shared" si="0"/>
        <v>5.84185945476268</v>
      </c>
      <c r="D41" s="25">
        <f>CPI!R57/C41</f>
        <v>1.286361302197598</v>
      </c>
    </row>
    <row r="42" spans="1:4" ht="12.75">
      <c r="A42" s="10">
        <v>1965</v>
      </c>
      <c r="B42" s="1">
        <v>18.681</v>
      </c>
      <c r="C42" s="16">
        <f t="shared" si="0"/>
        <v>5.758364113270168</v>
      </c>
      <c r="D42" s="25">
        <f>CPI!R58/C42</f>
        <v>1.2842988341806063</v>
      </c>
    </row>
    <row r="43" spans="1:4" ht="12.75">
      <c r="A43" s="10">
        <v>1966</v>
      </c>
      <c r="B43" s="1">
        <v>19.155</v>
      </c>
      <c r="C43" s="16">
        <f t="shared" si="0"/>
        <v>5.615870529887758</v>
      </c>
      <c r="D43" s="25">
        <f>CPI!R59/C43</f>
        <v>1.2803056669365978</v>
      </c>
    </row>
    <row r="44" spans="1:4" ht="12.75">
      <c r="A44" s="10">
        <v>1967</v>
      </c>
      <c r="B44" s="1">
        <v>19.637</v>
      </c>
      <c r="C44" s="16">
        <f t="shared" si="0"/>
        <v>5.47802617507766</v>
      </c>
      <c r="D44" s="25">
        <f>CPI!R60/C44</f>
        <v>1.273225109944466</v>
      </c>
    </row>
    <row r="45" spans="1:4" ht="12.75">
      <c r="A45" s="10">
        <v>1968</v>
      </c>
      <c r="B45" s="1">
        <v>20.402</v>
      </c>
      <c r="C45" s="16">
        <f t="shared" si="0"/>
        <v>5.272620331340065</v>
      </c>
      <c r="D45" s="25">
        <f>CPI!R61/C45</f>
        <v>1.2696090835285514</v>
      </c>
    </row>
    <row r="46" spans="1:4" ht="12.75">
      <c r="A46" s="10">
        <v>1969</v>
      </c>
      <c r="B46" s="1">
        <v>21.326</v>
      </c>
      <c r="C46" s="16">
        <f t="shared" si="0"/>
        <v>5.044171433930414</v>
      </c>
      <c r="D46" s="25">
        <f>CPI!R62/C46</f>
        <v>1.2584033399694476</v>
      </c>
    </row>
    <row r="47" spans="1:4" ht="12.75">
      <c r="A47" s="10">
        <v>1970</v>
      </c>
      <c r="B47" s="1">
        <v>22.325</v>
      </c>
      <c r="C47" s="16">
        <f t="shared" si="0"/>
        <v>4.81845464725644</v>
      </c>
      <c r="D47" s="25">
        <f>CPI!R63/C47</f>
        <v>1.2460522784356178</v>
      </c>
    </row>
    <row r="48" spans="1:4" ht="12.75">
      <c r="A48" s="10">
        <v>1971</v>
      </c>
      <c r="B48" s="1">
        <v>23.274</v>
      </c>
      <c r="C48" s="16">
        <f t="shared" si="0"/>
        <v>4.621981610380682</v>
      </c>
      <c r="D48" s="25">
        <f>CPI!R64/C48</f>
        <v>1.2444932014526706</v>
      </c>
    </row>
    <row r="49" spans="1:4" ht="12.75">
      <c r="A49" s="10">
        <v>1972</v>
      </c>
      <c r="B49" s="1">
        <v>24.07</v>
      </c>
      <c r="C49" s="16">
        <f t="shared" si="0"/>
        <v>4.469131699210636</v>
      </c>
      <c r="D49" s="25">
        <f>CPI!R65/C49</f>
        <v>1.2470283595080058</v>
      </c>
    </row>
    <row r="50" spans="1:4" ht="12.75">
      <c r="A50" s="10">
        <v>1973</v>
      </c>
      <c r="B50" s="1">
        <v>25.368</v>
      </c>
      <c r="C50" s="16">
        <f t="shared" si="0"/>
        <v>4.240460422579628</v>
      </c>
      <c r="D50" s="25">
        <f>CPI!R66/C50</f>
        <v>1.2373135830583863</v>
      </c>
    </row>
    <row r="51" spans="1:4" ht="12.75">
      <c r="A51" s="10">
        <v>1974</v>
      </c>
      <c r="B51" s="1">
        <v>28.009</v>
      </c>
      <c r="C51" s="16">
        <f t="shared" si="0"/>
        <v>3.8406226570031063</v>
      </c>
      <c r="D51" s="25">
        <f>CPI!R67/C51</f>
        <v>1.2303458422375384</v>
      </c>
    </row>
    <row r="52" spans="1:4" ht="12.75">
      <c r="A52" s="10">
        <v>1975</v>
      </c>
      <c r="B52" s="1">
        <v>30.348</v>
      </c>
      <c r="C52" s="16">
        <f t="shared" si="0"/>
        <v>3.544615790167392</v>
      </c>
      <c r="D52" s="25">
        <f>CPI!R68/C52</f>
        <v>1.2215867722795706</v>
      </c>
    </row>
    <row r="53" spans="1:4" ht="12.75">
      <c r="A53" s="10">
        <v>1976</v>
      </c>
      <c r="B53" s="1">
        <v>32.013</v>
      </c>
      <c r="C53" s="16">
        <f t="shared" si="0"/>
        <v>3.360259894417893</v>
      </c>
      <c r="D53" s="25">
        <f>CPI!R69/C53</f>
        <v>1.218402074856701</v>
      </c>
    </row>
    <row r="54" spans="1:4" ht="12.75">
      <c r="A54" s="10">
        <v>1977</v>
      </c>
      <c r="B54" s="1">
        <v>34.091</v>
      </c>
      <c r="C54" s="16">
        <f t="shared" si="0"/>
        <v>3.155436918834883</v>
      </c>
      <c r="D54" s="25">
        <f>CPI!R70/C54</f>
        <v>1.2182702479475256</v>
      </c>
    </row>
    <row r="55" spans="1:4" ht="12.75">
      <c r="A55" s="10">
        <v>1978</v>
      </c>
      <c r="B55" s="1">
        <v>36.479</v>
      </c>
      <c r="C55" s="16">
        <f t="shared" si="0"/>
        <v>2.9488746950300175</v>
      </c>
      <c r="D55" s="25">
        <f>CPI!R71/C55</f>
        <v>1.2116351124451614</v>
      </c>
    </row>
    <row r="56" spans="1:4" ht="12.75">
      <c r="A56" s="10">
        <v>1979</v>
      </c>
      <c r="B56" s="1">
        <v>39.714</v>
      </c>
      <c r="C56" s="16">
        <f t="shared" si="0"/>
        <v>2.708666968827114</v>
      </c>
      <c r="D56" s="25">
        <f>CPI!R72/C56</f>
        <v>1.1846321979082701</v>
      </c>
    </row>
    <row r="57" spans="1:4" ht="12.75">
      <c r="A57" s="10">
        <v>1980</v>
      </c>
      <c r="B57" s="1">
        <v>43.978</v>
      </c>
      <c r="C57" s="16">
        <f t="shared" si="0"/>
        <v>2.4460412024193916</v>
      </c>
      <c r="D57" s="25">
        <f>CPI!R73/C57</f>
        <v>1.155805574924936</v>
      </c>
    </row>
    <row r="58" spans="1:4" ht="12.75">
      <c r="A58" s="10">
        <v>1981</v>
      </c>
      <c r="B58" s="1">
        <v>47.908</v>
      </c>
      <c r="C58" s="16">
        <f t="shared" si="0"/>
        <v>2.2453869917341573</v>
      </c>
      <c r="D58" s="25">
        <f>CPI!R74/C58</f>
        <v>1.1413548255877903</v>
      </c>
    </row>
    <row r="59" spans="1:4" ht="12.75">
      <c r="A59" s="10">
        <v>1982</v>
      </c>
      <c r="B59" s="1">
        <v>50.553</v>
      </c>
      <c r="C59" s="16">
        <f t="shared" si="0"/>
        <v>2.1279053666449075</v>
      </c>
      <c r="D59" s="25">
        <f>CPI!R75/C59</f>
        <v>1.1344781652447649</v>
      </c>
    </row>
    <row r="60" spans="1:4" ht="12.75">
      <c r="A60" s="10">
        <v>1983</v>
      </c>
      <c r="B60" s="1">
        <v>52.729</v>
      </c>
      <c r="C60" s="16">
        <f t="shared" si="0"/>
        <v>2.040091790096531</v>
      </c>
      <c r="D60" s="25">
        <f>CPI!R76/C60</f>
        <v>1.1464806211982128</v>
      </c>
    </row>
    <row r="61" spans="1:4" ht="12.75">
      <c r="A61" s="10">
        <v>1984</v>
      </c>
      <c r="B61" s="1">
        <v>54.724</v>
      </c>
      <c r="C61" s="16">
        <f t="shared" si="0"/>
        <v>1.9657188801988161</v>
      </c>
      <c r="D61" s="25">
        <f>CPI!R77/C61</f>
        <v>1.1406142901822416</v>
      </c>
    </row>
    <row r="62" spans="1:4" ht="12.75">
      <c r="A62" s="10">
        <v>1985</v>
      </c>
      <c r="B62" s="1">
        <v>56.661</v>
      </c>
      <c r="C62" s="16">
        <f t="shared" si="0"/>
        <v>1.898519263691075</v>
      </c>
      <c r="D62" s="25">
        <f>CPI!R78/C62</f>
        <v>1.1403770941105305</v>
      </c>
    </row>
    <row r="63" spans="1:4" ht="12.75">
      <c r="A63" s="10">
        <v>1986</v>
      </c>
      <c r="B63" s="1">
        <v>57.887</v>
      </c>
      <c r="C63" s="16">
        <f t="shared" si="0"/>
        <v>1.8583101559935737</v>
      </c>
      <c r="D63" s="25">
        <f>CPI!R79/C63</f>
        <v>1.1437918832533416</v>
      </c>
    </row>
    <row r="64" spans="1:4" ht="12.75">
      <c r="A64" s="10">
        <v>1987</v>
      </c>
      <c r="B64" s="1">
        <v>59.65</v>
      </c>
      <c r="C64" s="16">
        <f t="shared" si="0"/>
        <v>1.8033864207879298</v>
      </c>
      <c r="D64" s="25">
        <f>CPI!R80/C64</f>
        <v>1.1371261274139088</v>
      </c>
    </row>
    <row r="65" spans="1:4" ht="12.75">
      <c r="A65" s="10">
        <v>1988</v>
      </c>
      <c r="B65" s="1">
        <v>61.974</v>
      </c>
      <c r="C65" s="16">
        <f t="shared" si="0"/>
        <v>1.7357601574853971</v>
      </c>
      <c r="D65" s="25">
        <f>CPI!R81/C65</f>
        <v>1.1344916528257203</v>
      </c>
    </row>
    <row r="66" spans="1:4" ht="12.75">
      <c r="A66" s="10">
        <v>1989</v>
      </c>
      <c r="B66" s="1">
        <v>64.641</v>
      </c>
      <c r="C66" s="16">
        <f t="shared" si="0"/>
        <v>1.6641450472610262</v>
      </c>
      <c r="D66" s="25">
        <f>CPI!R82/C66</f>
        <v>1.1289193132311681</v>
      </c>
    </row>
    <row r="67" spans="1:4" ht="12.75">
      <c r="A67" s="10">
        <v>1990</v>
      </c>
      <c r="B67" s="1">
        <v>67.44</v>
      </c>
      <c r="C67" s="16">
        <f t="shared" si="0"/>
        <v>1.5950771055753263</v>
      </c>
      <c r="D67" s="25">
        <f>CPI!R83/C67</f>
        <v>1.1174252885937417</v>
      </c>
    </row>
    <row r="68" spans="1:4" ht="12.75">
      <c r="A68" s="10">
        <v>1991</v>
      </c>
      <c r="B68" s="1">
        <v>69.652</v>
      </c>
      <c r="C68" s="16">
        <f t="shared" si="0"/>
        <v>1.544420835008327</v>
      </c>
      <c r="D68" s="25">
        <f>CPI!R84/C68</f>
        <v>1.10747263902692</v>
      </c>
    </row>
    <row r="69" spans="1:4" ht="12.75">
      <c r="A69" s="10">
        <v>1992</v>
      </c>
      <c r="B69" s="1">
        <v>71.494</v>
      </c>
      <c r="C69" s="16">
        <f t="shared" si="0"/>
        <v>1.5046297591406272</v>
      </c>
      <c r="D69" s="25">
        <f>CPI!R85/C69</f>
        <v>1.1035409324813237</v>
      </c>
    </row>
    <row r="70" spans="1:4" ht="12.75">
      <c r="A70" s="10">
        <v>1993</v>
      </c>
      <c r="B70" s="1">
        <v>73.279</v>
      </c>
      <c r="C70" s="16">
        <f aca="true" t="shared" si="1" ref="C70:C89">B$90/B70</f>
        <v>1.467978547742191</v>
      </c>
      <c r="D70" s="25">
        <f>CPI!R86/C70</f>
        <v>1.0982171177022562</v>
      </c>
    </row>
    <row r="71" spans="1:4" ht="12.75">
      <c r="A71" s="10">
        <v>1994</v>
      </c>
      <c r="B71" s="1">
        <v>74.803</v>
      </c>
      <c r="C71" s="16">
        <f t="shared" si="1"/>
        <v>1.4380706656150155</v>
      </c>
      <c r="D71" s="25">
        <f>CPI!R87/C71</f>
        <v>1.0930683861590138</v>
      </c>
    </row>
    <row r="72" spans="1:4" ht="12.75">
      <c r="A72" s="10">
        <v>1995</v>
      </c>
      <c r="B72" s="1">
        <v>76.356</v>
      </c>
      <c r="C72" s="16">
        <f t="shared" si="1"/>
        <v>1.408821834564409</v>
      </c>
      <c r="D72" s="25">
        <f>CPI!R88/C72</f>
        <v>1.0850124560411616</v>
      </c>
    </row>
    <row r="73" spans="1:4" ht="12.75">
      <c r="A73" s="10">
        <v>1996</v>
      </c>
      <c r="B73" s="1">
        <v>77.981</v>
      </c>
      <c r="C73" s="16">
        <f t="shared" si="1"/>
        <v>1.3794642284659084</v>
      </c>
      <c r="D73" s="25">
        <f>CPI!R89/C73</f>
        <v>1.0763223986912986</v>
      </c>
    </row>
    <row r="74" spans="1:4" ht="12.75">
      <c r="A74" s="10">
        <v>1997</v>
      </c>
      <c r="B74" s="1">
        <v>79.327</v>
      </c>
      <c r="C74" s="16">
        <f t="shared" si="1"/>
        <v>1.3560578365499767</v>
      </c>
      <c r="D74" s="25">
        <f>CPI!R90/C74</f>
        <v>1.0703418716702733</v>
      </c>
    </row>
    <row r="75" spans="1:4" ht="12.75">
      <c r="A75" s="10">
        <v>1998</v>
      </c>
      <c r="B75" s="1">
        <v>79.936</v>
      </c>
      <c r="C75" s="16">
        <f t="shared" si="1"/>
        <v>1.3457265812650119</v>
      </c>
      <c r="D75" s="25">
        <f>CPI!R91/C75</f>
        <v>1.0620166599787981</v>
      </c>
    </row>
    <row r="76" spans="1:4" ht="12.75">
      <c r="A76" s="10">
        <v>1999</v>
      </c>
      <c r="B76" s="1">
        <v>81.11</v>
      </c>
      <c r="C76" s="16">
        <f t="shared" si="1"/>
        <v>1.3262483047712983</v>
      </c>
      <c r="D76" s="25">
        <f>CPI!R92/C76</f>
        <v>1.0543284507868518</v>
      </c>
    </row>
    <row r="77" spans="1:4" ht="12.75">
      <c r="A77" s="10">
        <v>2000</v>
      </c>
      <c r="B77" s="1">
        <v>83.131</v>
      </c>
      <c r="C77" s="16">
        <f t="shared" si="1"/>
        <v>1.2940058461945605</v>
      </c>
      <c r="D77" s="25">
        <f>CPI!R93/C77</f>
        <v>1.0454574921982944</v>
      </c>
    </row>
    <row r="78" spans="1:4" ht="12.75">
      <c r="A78" s="10">
        <v>2001</v>
      </c>
      <c r="B78" s="1">
        <v>84.736</v>
      </c>
      <c r="C78" s="16">
        <f t="shared" si="1"/>
        <v>1.26949584592145</v>
      </c>
      <c r="D78" s="25">
        <f>CPI!R94/C78</f>
        <v>1.0361578451845355</v>
      </c>
    </row>
    <row r="79" spans="1:4" ht="12.75">
      <c r="A79" s="10">
        <v>2002</v>
      </c>
      <c r="B79" s="1">
        <v>85.873</v>
      </c>
      <c r="C79" s="16">
        <f t="shared" si="1"/>
        <v>1.2526871077055652</v>
      </c>
      <c r="D79" s="25">
        <f>CPI!R95/C79</f>
        <v>1.0337177978002585</v>
      </c>
    </row>
    <row r="80" spans="1:4" ht="12.75">
      <c r="A80" s="10">
        <v>2003</v>
      </c>
      <c r="B80" s="1">
        <v>87.572</v>
      </c>
      <c r="C80" s="16">
        <f t="shared" si="1"/>
        <v>1.2283835015758462</v>
      </c>
      <c r="D80" s="25">
        <f>CPI!R96/C80</f>
        <v>1.0306802806694484</v>
      </c>
    </row>
    <row r="81" spans="1:4" ht="12.75">
      <c r="A81" s="10">
        <v>2004</v>
      </c>
      <c r="B81" s="1">
        <v>89.703</v>
      </c>
      <c r="C81" s="16">
        <f t="shared" si="1"/>
        <v>1.1992018104188265</v>
      </c>
      <c r="D81" s="25">
        <f>CPI!R97/C81</f>
        <v>1.0283750500508093</v>
      </c>
    </row>
    <row r="82" spans="1:4" ht="12.75">
      <c r="A82" s="10">
        <v>2005</v>
      </c>
      <c r="B82" s="1">
        <v>92.261</v>
      </c>
      <c r="C82" s="16">
        <f t="shared" si="1"/>
        <v>1.1659531112821235</v>
      </c>
      <c r="D82" s="25">
        <f>CPI!R98/C82</f>
        <v>1.0230395791164122</v>
      </c>
    </row>
    <row r="83" spans="1:4" ht="12.75">
      <c r="A83" s="10">
        <v>2006</v>
      </c>
      <c r="B83" s="1">
        <v>94.729</v>
      </c>
      <c r="C83" s="16">
        <f t="shared" si="1"/>
        <v>1.1355762226984345</v>
      </c>
      <c r="D83" s="25">
        <f>CPI!R99/C83</f>
        <v>1.0175808999041027</v>
      </c>
    </row>
    <row r="84" spans="1:4" ht="12.75">
      <c r="A84" s="10">
        <v>2007</v>
      </c>
      <c r="B84" s="1">
        <v>97.102</v>
      </c>
      <c r="C84" s="16">
        <f t="shared" si="1"/>
        <v>1.1078247615909045</v>
      </c>
      <c r="D84" s="25">
        <f>CPI!R100/C84</f>
        <v>1.014185538169806</v>
      </c>
    </row>
    <row r="85" spans="1:4" ht="12.75">
      <c r="A85" s="10">
        <v>2008</v>
      </c>
      <c r="B85" s="1">
        <v>100.065</v>
      </c>
      <c r="C85" s="16">
        <f t="shared" si="1"/>
        <v>1.0750212361964724</v>
      </c>
      <c r="D85" s="25">
        <f>CPI!R101/C85</f>
        <v>1.006488089930317</v>
      </c>
    </row>
    <row r="86" spans="1:4" ht="12.75">
      <c r="A86" s="10">
        <v>2009</v>
      </c>
      <c r="B86" s="1">
        <v>100</v>
      </c>
      <c r="C86" s="16">
        <f t="shared" si="1"/>
        <v>1.07572</v>
      </c>
      <c r="D86" s="25">
        <f>CPI!R102/C86</f>
        <v>1.0094256085621938</v>
      </c>
    </row>
    <row r="87" spans="1:4" ht="12.75">
      <c r="A87" s="10">
        <v>2010</v>
      </c>
      <c r="B87" s="1">
        <v>101.653</v>
      </c>
      <c r="C87" s="16">
        <f t="shared" si="1"/>
        <v>1.0582274994343501</v>
      </c>
      <c r="D87" s="25">
        <f>CPI!R103/C87</f>
        <v>1.0095519701260165</v>
      </c>
    </row>
    <row r="88" spans="1:4" ht="12.75">
      <c r="A88" s="10">
        <v>2011</v>
      </c>
      <c r="B88" s="1">
        <v>104.149</v>
      </c>
      <c r="C88" s="16">
        <f t="shared" si="1"/>
        <v>1.0328663741370536</v>
      </c>
      <c r="D88" s="25">
        <f>CPI!R104/C88</f>
        <v>1.0026904208551208</v>
      </c>
    </row>
    <row r="89" spans="1:4" ht="12.75">
      <c r="A89" s="23">
        <v>2012</v>
      </c>
      <c r="B89" s="1">
        <v>106.121</v>
      </c>
      <c r="C89" s="16">
        <f t="shared" si="1"/>
        <v>1.0136730713053967</v>
      </c>
      <c r="D89" s="25">
        <f>CPI!R105/C89</f>
        <v>1.000961379011266</v>
      </c>
    </row>
    <row r="90" spans="1:4" ht="12.75">
      <c r="A90" s="23">
        <v>2013</v>
      </c>
      <c r="B90" s="1">
        <v>107.572</v>
      </c>
      <c r="C90" s="16">
        <f>B$90/B90</f>
        <v>1</v>
      </c>
      <c r="D90" s="25">
        <f>CPI!R106/C90</f>
        <v>1</v>
      </c>
    </row>
  </sheetData>
  <sheetProtection/>
  <mergeCells count="3">
    <mergeCell ref="A1:L1"/>
    <mergeCell ref="A2:L2"/>
    <mergeCell ref="A3:B3"/>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M4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B1"/>
    </sheetView>
  </sheetViews>
  <sheetFormatPr defaultColWidth="9.140625" defaultRowHeight="15"/>
  <cols>
    <col min="1" max="1" width="10.00390625" style="0" customWidth="1"/>
    <col min="2" max="13" width="11.8515625" style="0" customWidth="1"/>
  </cols>
  <sheetData>
    <row r="1" spans="1:2" ht="14.25">
      <c r="A1" s="142" t="s">
        <v>51</v>
      </c>
      <c r="B1" s="142"/>
    </row>
    <row r="2" ht="15" thickBot="1"/>
    <row r="3" spans="1:13" s="51" customFormat="1" ht="15" thickBot="1">
      <c r="A3" s="139" t="s">
        <v>7</v>
      </c>
      <c r="B3" s="143" t="s">
        <v>47</v>
      </c>
      <c r="C3" s="144"/>
      <c r="D3" s="144"/>
      <c r="E3" s="144"/>
      <c r="F3" s="144"/>
      <c r="G3" s="145"/>
      <c r="H3" s="143" t="s">
        <v>48</v>
      </c>
      <c r="I3" s="144"/>
      <c r="J3" s="144"/>
      <c r="K3" s="144"/>
      <c r="L3" s="144"/>
      <c r="M3" s="145"/>
    </row>
    <row r="4" spans="1:13" s="51" customFormat="1" ht="15" thickBot="1">
      <c r="A4" s="140"/>
      <c r="B4" s="143" t="s">
        <v>44</v>
      </c>
      <c r="C4" s="144"/>
      <c r="D4" s="145"/>
      <c r="E4" s="143" t="s">
        <v>46</v>
      </c>
      <c r="F4" s="144"/>
      <c r="G4" s="145"/>
      <c r="H4" s="143" t="s">
        <v>44</v>
      </c>
      <c r="I4" s="144"/>
      <c r="J4" s="145"/>
      <c r="K4" s="143" t="s">
        <v>46</v>
      </c>
      <c r="L4" s="144"/>
      <c r="M4" s="145"/>
    </row>
    <row r="5" spans="1:13" s="52" customFormat="1" ht="29.25" thickBot="1">
      <c r="A5" s="141"/>
      <c r="B5" s="67" t="s">
        <v>45</v>
      </c>
      <c r="C5" s="68" t="s">
        <v>49</v>
      </c>
      <c r="D5" s="69" t="s">
        <v>50</v>
      </c>
      <c r="E5" s="70" t="s">
        <v>43</v>
      </c>
      <c r="F5" s="68" t="s">
        <v>49</v>
      </c>
      <c r="G5" s="69" t="s">
        <v>50</v>
      </c>
      <c r="H5" s="67" t="s">
        <v>45</v>
      </c>
      <c r="I5" s="68" t="s">
        <v>49</v>
      </c>
      <c r="J5" s="69" t="s">
        <v>50</v>
      </c>
      <c r="K5" s="70" t="s">
        <v>43</v>
      </c>
      <c r="L5" s="68" t="s">
        <v>49</v>
      </c>
      <c r="M5" s="69" t="s">
        <v>50</v>
      </c>
    </row>
    <row r="6" spans="1:13" ht="14.25">
      <c r="A6" s="65">
        <v>1979</v>
      </c>
      <c r="B6" s="55">
        <f>'Median HH Income'!E12</f>
        <v>61400</v>
      </c>
      <c r="C6" s="60">
        <f>B6-B$27</f>
        <v>-12900</v>
      </c>
      <c r="D6" s="56">
        <f aca="true" t="shared" si="0" ref="D6:D26">(B6-B$27)/B$27</f>
        <v>-0.17362045760430686</v>
      </c>
      <c r="E6" s="59">
        <f>B6*PCE!$D56</f>
        <v>72736.41695156778</v>
      </c>
      <c r="F6" s="60">
        <f>E6-E$27</f>
        <v>-4941.074718765492</v>
      </c>
      <c r="G6" s="56">
        <f aca="true" t="shared" si="1" ref="G6:G40">(E6-E$27)/E$27</f>
        <v>-0.06361012196088454</v>
      </c>
      <c r="H6" s="63">
        <f>'Median HH Income'!H12</f>
        <v>49500</v>
      </c>
      <c r="I6" s="60">
        <f>H6-H$27</f>
        <v>-11900</v>
      </c>
      <c r="J6" s="56">
        <f aca="true" t="shared" si="2" ref="J6:J40">(H6-H$27)/H$27</f>
        <v>-0.19381107491856678</v>
      </c>
      <c r="K6" s="59">
        <f>H6*PCE!$D56</f>
        <v>58639.29379645937</v>
      </c>
      <c r="L6" s="60">
        <f>K6-K$27</f>
        <v>-5551.796224515907</v>
      </c>
      <c r="M6" s="56">
        <f aca="true" t="shared" si="3" ref="M6:M40">(K6-K$27)/K$27</f>
        <v>-0.08648857999921461</v>
      </c>
    </row>
    <row r="7" spans="1:13" ht="14.25">
      <c r="A7" s="65">
        <v>1980</v>
      </c>
      <c r="B7" s="55">
        <f>'Median HH Income'!E13</f>
        <v>59500</v>
      </c>
      <c r="C7" s="60">
        <f aca="true" t="shared" si="4" ref="C7:C40">B7-B$27</f>
        <v>-14800</v>
      </c>
      <c r="D7" s="56">
        <f t="shared" si="0"/>
        <v>-0.19919246298788695</v>
      </c>
      <c r="E7" s="59">
        <f>B7*PCE!$D57</f>
        <v>68770.43170803369</v>
      </c>
      <c r="F7" s="60">
        <f aca="true" t="shared" si="5" ref="F7:F40">E7-E$27</f>
        <v>-8907.05996229958</v>
      </c>
      <c r="G7" s="56">
        <f t="shared" si="1"/>
        <v>-0.11466719342717113</v>
      </c>
      <c r="H7" s="63">
        <f>'Median HH Income'!H13</f>
        <v>48000</v>
      </c>
      <c r="I7" s="60">
        <f aca="true" t="shared" si="6" ref="I7:I40">H7-H$27</f>
        <v>-13400</v>
      </c>
      <c r="J7" s="56">
        <f t="shared" si="2"/>
        <v>-0.2182410423452769</v>
      </c>
      <c r="K7" s="59">
        <f>H7*PCE!$D57</f>
        <v>55478.66759639693</v>
      </c>
      <c r="L7" s="60">
        <f aca="true" t="shared" si="7" ref="L7:L40">K7-K$27</f>
        <v>-8712.422424578348</v>
      </c>
      <c r="M7" s="56">
        <f t="shared" si="3"/>
        <v>-0.13572635114517373</v>
      </c>
    </row>
    <row r="8" spans="1:13" ht="14.25">
      <c r="A8" s="65">
        <v>1981</v>
      </c>
      <c r="B8" s="55">
        <f>'Median HH Income'!E14</f>
        <v>59200</v>
      </c>
      <c r="C8" s="60">
        <f t="shared" si="4"/>
        <v>-15100</v>
      </c>
      <c r="D8" s="56">
        <f t="shared" si="0"/>
        <v>-0.2032301480484522</v>
      </c>
      <c r="E8" s="59">
        <f>B8*PCE!$D58</f>
        <v>67568.2056747972</v>
      </c>
      <c r="F8" s="60">
        <f t="shared" si="5"/>
        <v>-10109.285995536076</v>
      </c>
      <c r="G8" s="56">
        <f t="shared" si="1"/>
        <v>-0.13014434140639267</v>
      </c>
      <c r="H8" s="63">
        <f>'Median HH Income'!H14</f>
        <v>47400</v>
      </c>
      <c r="I8" s="60">
        <f t="shared" si="6"/>
        <v>-14000</v>
      </c>
      <c r="J8" s="56">
        <f t="shared" si="2"/>
        <v>-0.2280130293159609</v>
      </c>
      <c r="K8" s="59">
        <f>H8*PCE!$D58</f>
        <v>54100.21873286126</v>
      </c>
      <c r="L8" s="60">
        <f t="shared" si="7"/>
        <v>-10090.871288114016</v>
      </c>
      <c r="M8" s="56">
        <f t="shared" si="3"/>
        <v>-0.15720049752725326</v>
      </c>
    </row>
    <row r="9" spans="1:13" ht="14.25">
      <c r="A9" s="65">
        <v>1982</v>
      </c>
      <c r="B9" s="55">
        <f>'Median HH Income'!E15</f>
        <v>58100</v>
      </c>
      <c r="C9" s="60">
        <f t="shared" si="4"/>
        <v>-16200</v>
      </c>
      <c r="D9" s="56">
        <f t="shared" si="0"/>
        <v>-0.2180349932705249</v>
      </c>
      <c r="E9" s="59">
        <f>B9*PCE!$D59</f>
        <v>65913.18140072084</v>
      </c>
      <c r="F9" s="60">
        <f t="shared" si="5"/>
        <v>-11764.310269612426</v>
      </c>
      <c r="G9" s="56">
        <f t="shared" si="1"/>
        <v>-0.15145069719218898</v>
      </c>
      <c r="H9" s="63">
        <f>'Median HH Income'!H15</f>
        <v>47400</v>
      </c>
      <c r="I9" s="60">
        <f t="shared" si="6"/>
        <v>-14000</v>
      </c>
      <c r="J9" s="56">
        <f t="shared" si="2"/>
        <v>-0.2280130293159609</v>
      </c>
      <c r="K9" s="59">
        <f>H9*PCE!$D59</f>
        <v>53774.265032601856</v>
      </c>
      <c r="L9" s="60">
        <f t="shared" si="7"/>
        <v>-10416.824988373424</v>
      </c>
      <c r="M9" s="56">
        <f t="shared" si="3"/>
        <v>-0.16227836269752688</v>
      </c>
    </row>
    <row r="10" spans="1:13" ht="14.25">
      <c r="A10" s="65">
        <v>1983</v>
      </c>
      <c r="B10" s="55">
        <f>'Median HH Income'!E16</f>
        <v>57300</v>
      </c>
      <c r="C10" s="60">
        <f t="shared" si="4"/>
        <v>-17000</v>
      </c>
      <c r="D10" s="56">
        <f t="shared" si="0"/>
        <v>-0.2288021534320323</v>
      </c>
      <c r="E10" s="59">
        <f>B10*PCE!$D60</f>
        <v>65693.33959465759</v>
      </c>
      <c r="F10" s="60">
        <f t="shared" si="5"/>
        <v>-11984.15207567568</v>
      </c>
      <c r="G10" s="56">
        <f t="shared" si="1"/>
        <v>-0.1542808839211358</v>
      </c>
      <c r="H10" s="63">
        <f>'Median HH Income'!H16</f>
        <v>46800</v>
      </c>
      <c r="I10" s="60">
        <f t="shared" si="6"/>
        <v>-14600</v>
      </c>
      <c r="J10" s="56">
        <f t="shared" si="2"/>
        <v>-0.23778501628664495</v>
      </c>
      <c r="K10" s="59">
        <f>H10*PCE!$D60</f>
        <v>53655.29307207636</v>
      </c>
      <c r="L10" s="60">
        <f t="shared" si="7"/>
        <v>-10535.796948898918</v>
      </c>
      <c r="M10" s="56">
        <f t="shared" si="3"/>
        <v>-0.16413176572412477</v>
      </c>
    </row>
    <row r="11" spans="1:13" ht="14.25">
      <c r="A11" s="65">
        <v>1984</v>
      </c>
      <c r="B11" s="55">
        <f>'Median HH Income'!E17</f>
        <v>60200</v>
      </c>
      <c r="C11" s="60">
        <f t="shared" si="4"/>
        <v>-14100</v>
      </c>
      <c r="D11" s="56">
        <f t="shared" si="0"/>
        <v>-0.18977119784656796</v>
      </c>
      <c r="E11" s="59">
        <f>B11*PCE!$D61</f>
        <v>68664.98026897095</v>
      </c>
      <c r="F11" s="60">
        <f t="shared" si="5"/>
        <v>-9012.511401362324</v>
      </c>
      <c r="G11" s="56">
        <f t="shared" si="1"/>
        <v>-0.11602474806488118</v>
      </c>
      <c r="H11" s="63">
        <f>'Median HH Income'!H17</f>
        <v>49000</v>
      </c>
      <c r="I11" s="60">
        <f t="shared" si="6"/>
        <v>-12400</v>
      </c>
      <c r="J11" s="56">
        <f t="shared" si="2"/>
        <v>-0.20195439739413681</v>
      </c>
      <c r="K11" s="59">
        <f>H11*PCE!$D61</f>
        <v>55890.10021892984</v>
      </c>
      <c r="L11" s="60">
        <f t="shared" si="7"/>
        <v>-8300.989802045442</v>
      </c>
      <c r="M11" s="56">
        <f t="shared" si="3"/>
        <v>-0.12931685377726077</v>
      </c>
    </row>
    <row r="12" spans="1:13" ht="14.25">
      <c r="A12" s="65">
        <v>1985</v>
      </c>
      <c r="B12" s="55">
        <f>'Median HH Income'!E18</f>
        <v>60500</v>
      </c>
      <c r="C12" s="60">
        <f t="shared" si="4"/>
        <v>-13800</v>
      </c>
      <c r="D12" s="56">
        <f t="shared" si="0"/>
        <v>-0.1857335127860027</v>
      </c>
      <c r="E12" s="59">
        <f>B12*PCE!$D62</f>
        <v>68992.8141936871</v>
      </c>
      <c r="F12" s="60">
        <f t="shared" si="5"/>
        <v>-8684.677476646175</v>
      </c>
      <c r="G12" s="56">
        <f t="shared" si="1"/>
        <v>-0.1118042986442499</v>
      </c>
      <c r="H12" s="63">
        <f>'Median HH Income'!H18</f>
        <v>49100</v>
      </c>
      <c r="I12" s="60">
        <f t="shared" si="6"/>
        <v>-12300</v>
      </c>
      <c r="J12" s="56">
        <f t="shared" si="2"/>
        <v>-0.2003257328990228</v>
      </c>
      <c r="K12" s="59">
        <f>H12*PCE!$D62</f>
        <v>55992.51532082704</v>
      </c>
      <c r="L12" s="60">
        <f t="shared" si="7"/>
        <v>-8198.574700148238</v>
      </c>
      <c r="M12" s="56">
        <f t="shared" si="3"/>
        <v>-0.12772138154172558</v>
      </c>
    </row>
    <row r="13" spans="1:13" ht="14.25">
      <c r="A13" s="65">
        <v>1986</v>
      </c>
      <c r="B13" s="55">
        <f>'Median HH Income'!E19</f>
        <v>62100</v>
      </c>
      <c r="C13" s="60">
        <f t="shared" si="4"/>
        <v>-12200</v>
      </c>
      <c r="D13" s="56">
        <f t="shared" si="0"/>
        <v>-0.1641991924629879</v>
      </c>
      <c r="E13" s="59">
        <f>B13*PCE!$D63</f>
        <v>71029.47595003252</v>
      </c>
      <c r="F13" s="60">
        <f t="shared" si="5"/>
        <v>-6648.015720300755</v>
      </c>
      <c r="G13" s="56">
        <f t="shared" si="1"/>
        <v>-0.0855848403101793</v>
      </c>
      <c r="H13" s="63">
        <f>'Median HH Income'!H19</f>
        <v>50400</v>
      </c>
      <c r="I13" s="60">
        <f t="shared" si="6"/>
        <v>-11000</v>
      </c>
      <c r="J13" s="56">
        <f t="shared" si="2"/>
        <v>-0.1791530944625407</v>
      </c>
      <c r="K13" s="59">
        <f>H13*PCE!$D63</f>
        <v>57647.11091596841</v>
      </c>
      <c r="L13" s="60">
        <f t="shared" si="7"/>
        <v>-6543.979105006867</v>
      </c>
      <c r="M13" s="56">
        <f t="shared" si="3"/>
        <v>-0.10194528715540639</v>
      </c>
    </row>
    <row r="14" spans="1:13" ht="14.25">
      <c r="A14" s="65">
        <v>1987</v>
      </c>
      <c r="B14" s="55">
        <f>'Median HH Income'!E20</f>
        <v>61700</v>
      </c>
      <c r="C14" s="60">
        <f t="shared" si="4"/>
        <v>-12600</v>
      </c>
      <c r="D14" s="56">
        <f t="shared" si="0"/>
        <v>-0.1695827725437416</v>
      </c>
      <c r="E14" s="59">
        <f>B14*PCE!$D64</f>
        <v>70160.68206143817</v>
      </c>
      <c r="F14" s="60">
        <f t="shared" si="5"/>
        <v>-7516.809608895099</v>
      </c>
      <c r="G14" s="56">
        <f t="shared" si="1"/>
        <v>-0.09676946882884392</v>
      </c>
      <c r="H14" s="63">
        <f>'Median HH Income'!H20</f>
        <v>50400</v>
      </c>
      <c r="I14" s="60">
        <f t="shared" si="6"/>
        <v>-11000</v>
      </c>
      <c r="J14" s="56">
        <f t="shared" si="2"/>
        <v>-0.1791530944625407</v>
      </c>
      <c r="K14" s="59">
        <f>H14*PCE!$D64</f>
        <v>57311.156821661</v>
      </c>
      <c r="L14" s="60">
        <f t="shared" si="7"/>
        <v>-6879.933199314277</v>
      </c>
      <c r="M14" s="56">
        <f t="shared" si="3"/>
        <v>-0.10717894332478493</v>
      </c>
    </row>
    <row r="15" spans="1:13" ht="14.25">
      <c r="A15" s="65">
        <v>1988</v>
      </c>
      <c r="B15" s="55">
        <f>'Median HH Income'!E21</f>
        <v>62400</v>
      </c>
      <c r="C15" s="60">
        <f t="shared" si="4"/>
        <v>-11900</v>
      </c>
      <c r="D15" s="56">
        <f t="shared" si="0"/>
        <v>-0.1601615074024226</v>
      </c>
      <c r="E15" s="59">
        <f>B15*PCE!$D65</f>
        <v>70792.27913632494</v>
      </c>
      <c r="F15" s="60">
        <f t="shared" si="5"/>
        <v>-6885.212534008329</v>
      </c>
      <c r="G15" s="56">
        <f t="shared" si="1"/>
        <v>-0.0886384509328581</v>
      </c>
      <c r="H15" s="63">
        <f>'Median HH Income'!H21</f>
        <v>50600</v>
      </c>
      <c r="I15" s="60">
        <f t="shared" si="6"/>
        <v>-10800</v>
      </c>
      <c r="J15" s="56">
        <f t="shared" si="2"/>
        <v>-0.1758957654723127</v>
      </c>
      <c r="K15" s="59">
        <f>H15*PCE!$D65</f>
        <v>57405.277632981444</v>
      </c>
      <c r="L15" s="60">
        <f t="shared" si="7"/>
        <v>-6785.812387993836</v>
      </c>
      <c r="M15" s="56">
        <f t="shared" si="3"/>
        <v>-0.10571268357923946</v>
      </c>
    </row>
    <row r="16" spans="1:13" ht="14.25">
      <c r="A16" s="65">
        <v>1989</v>
      </c>
      <c r="B16" s="55">
        <f>'Median HH Income'!E22</f>
        <v>63200</v>
      </c>
      <c r="C16" s="60">
        <f t="shared" si="4"/>
        <v>-11100</v>
      </c>
      <c r="D16" s="56">
        <f t="shared" si="0"/>
        <v>-0.14939434724091522</v>
      </c>
      <c r="E16" s="59">
        <f>B16*PCE!$D66</f>
        <v>71347.70059620982</v>
      </c>
      <c r="F16" s="60">
        <f t="shared" si="5"/>
        <v>-6329.791074123452</v>
      </c>
      <c r="G16" s="56">
        <f t="shared" si="1"/>
        <v>-0.08148809826387503</v>
      </c>
      <c r="H16" s="63">
        <f>'Median HH Income'!H22</f>
        <v>51500</v>
      </c>
      <c r="I16" s="60">
        <f t="shared" si="6"/>
        <v>-9900</v>
      </c>
      <c r="J16" s="56">
        <f t="shared" si="2"/>
        <v>-0.16123778501628663</v>
      </c>
      <c r="K16" s="59">
        <f>H16*PCE!$D66</f>
        <v>58139.34463140516</v>
      </c>
      <c r="L16" s="60">
        <f t="shared" si="7"/>
        <v>-6051.745389570118</v>
      </c>
      <c r="M16" s="56">
        <f t="shared" si="3"/>
        <v>-0.09427703108940245</v>
      </c>
    </row>
    <row r="17" spans="1:13" ht="14.25">
      <c r="A17" s="65">
        <v>1990</v>
      </c>
      <c r="B17" s="55">
        <f>'Median HH Income'!E23</f>
        <v>63900</v>
      </c>
      <c r="C17" s="60">
        <f t="shared" si="4"/>
        <v>-10400</v>
      </c>
      <c r="D17" s="56">
        <f t="shared" si="0"/>
        <v>-0.13997308209959622</v>
      </c>
      <c r="E17" s="59">
        <f>B17*PCE!$D67</f>
        <v>71403.47594114009</v>
      </c>
      <c r="F17" s="60">
        <f t="shared" si="5"/>
        <v>-6274.015729193183</v>
      </c>
      <c r="G17" s="56">
        <f t="shared" si="1"/>
        <v>-0.08077006085392645</v>
      </c>
      <c r="H17" s="63">
        <f>'Median HH Income'!H23</f>
        <v>51900</v>
      </c>
      <c r="I17" s="60">
        <f t="shared" si="6"/>
        <v>-9500</v>
      </c>
      <c r="J17" s="56">
        <f t="shared" si="2"/>
        <v>-0.15472312703583063</v>
      </c>
      <c r="K17" s="59">
        <f>H17*PCE!$D67</f>
        <v>57994.3724780152</v>
      </c>
      <c r="L17" s="60">
        <f t="shared" si="7"/>
        <v>-6196.717542960083</v>
      </c>
      <c r="M17" s="56">
        <f t="shared" si="3"/>
        <v>-0.09653547775766426</v>
      </c>
    </row>
    <row r="18" spans="1:13" ht="14.25">
      <c r="A18" s="65">
        <v>1991</v>
      </c>
      <c r="B18" s="55">
        <f>'Median HH Income'!E24</f>
        <v>63000</v>
      </c>
      <c r="C18" s="60">
        <f t="shared" si="4"/>
        <v>-11300</v>
      </c>
      <c r="D18" s="56">
        <f t="shared" si="0"/>
        <v>-0.15208613728129206</v>
      </c>
      <c r="E18" s="59">
        <f>B18*PCE!$D68</f>
        <v>69770.77625869596</v>
      </c>
      <c r="F18" s="60">
        <f t="shared" si="5"/>
        <v>-7906.715411637313</v>
      </c>
      <c r="G18" s="56">
        <f t="shared" si="1"/>
        <v>-0.10178901560304966</v>
      </c>
      <c r="H18" s="63">
        <f>'Median HH Income'!H24</f>
        <v>51600</v>
      </c>
      <c r="I18" s="60">
        <f t="shared" si="6"/>
        <v>-9800</v>
      </c>
      <c r="J18" s="56">
        <f t="shared" si="2"/>
        <v>-0.15960912052117263</v>
      </c>
      <c r="K18" s="59">
        <f>H18*PCE!$D68</f>
        <v>57145.588173789074</v>
      </c>
      <c r="L18" s="60">
        <f t="shared" si="7"/>
        <v>-7045.501847186206</v>
      </c>
      <c r="M18" s="56">
        <f t="shared" si="3"/>
        <v>-0.1097582521948762</v>
      </c>
    </row>
    <row r="19" spans="1:13" ht="14.25">
      <c r="A19" s="65">
        <v>1992</v>
      </c>
      <c r="B19" s="55">
        <f>'Median HH Income'!E25</f>
        <v>63100</v>
      </c>
      <c r="C19" s="60">
        <f t="shared" si="4"/>
        <v>-11200</v>
      </c>
      <c r="D19" s="56">
        <f t="shared" si="0"/>
        <v>-0.15074024226110364</v>
      </c>
      <c r="E19" s="59">
        <f>B19*PCE!$D69</f>
        <v>69633.43283957153</v>
      </c>
      <c r="F19" s="60">
        <f t="shared" si="5"/>
        <v>-8044.058830761744</v>
      </c>
      <c r="G19" s="56">
        <f t="shared" si="1"/>
        <v>-0.1035571393692923</v>
      </c>
      <c r="H19" s="63">
        <f>'Median HH Income'!H25</f>
        <v>52000</v>
      </c>
      <c r="I19" s="60">
        <f t="shared" si="6"/>
        <v>-9400</v>
      </c>
      <c r="J19" s="56">
        <f t="shared" si="2"/>
        <v>-0.15309446254071662</v>
      </c>
      <c r="K19" s="59">
        <f>H19*PCE!$D69</f>
        <v>57384.12848902883</v>
      </c>
      <c r="L19" s="60">
        <f t="shared" si="7"/>
        <v>-6806.96153194645</v>
      </c>
      <c r="M19" s="56">
        <f t="shared" si="3"/>
        <v>-0.10604215522313433</v>
      </c>
    </row>
    <row r="20" spans="1:13" ht="14.25">
      <c r="A20" s="65">
        <v>1993</v>
      </c>
      <c r="B20" s="55">
        <f>'Median HH Income'!E26</f>
        <v>63800</v>
      </c>
      <c r="C20" s="60">
        <f t="shared" si="4"/>
        <v>-10500</v>
      </c>
      <c r="D20" s="56">
        <f t="shared" si="0"/>
        <v>-0.14131897711978467</v>
      </c>
      <c r="E20" s="59">
        <f>B20*PCE!$D70</f>
        <v>70066.25210940394</v>
      </c>
      <c r="F20" s="60">
        <f t="shared" si="5"/>
        <v>-7611.239560929331</v>
      </c>
      <c r="G20" s="56">
        <f t="shared" si="1"/>
        <v>-0.0979851356842439</v>
      </c>
      <c r="H20" s="63">
        <f>'Median HH Income'!H26</f>
        <v>52500</v>
      </c>
      <c r="I20" s="60">
        <f t="shared" si="6"/>
        <v>-8900</v>
      </c>
      <c r="J20" s="56">
        <f t="shared" si="2"/>
        <v>-0.1449511400651466</v>
      </c>
      <c r="K20" s="59">
        <f>H20*PCE!$D70</f>
        <v>57656.398679368445</v>
      </c>
      <c r="L20" s="60">
        <f t="shared" si="7"/>
        <v>-6534.691341606835</v>
      </c>
      <c r="M20" s="56">
        <f t="shared" si="3"/>
        <v>-0.10180059786290493</v>
      </c>
    </row>
    <row r="21" spans="1:13" ht="14.25">
      <c r="A21" s="65">
        <v>1994</v>
      </c>
      <c r="B21" s="55">
        <f>'Median HH Income'!E27</f>
        <v>64400</v>
      </c>
      <c r="C21" s="60">
        <f t="shared" si="4"/>
        <v>-9900</v>
      </c>
      <c r="D21" s="56">
        <f t="shared" si="0"/>
        <v>-0.13324360699865412</v>
      </c>
      <c r="E21" s="59">
        <f>B21*PCE!$D71</f>
        <v>70393.60406864049</v>
      </c>
      <c r="F21" s="60">
        <f t="shared" si="5"/>
        <v>-7283.8876016927825</v>
      </c>
      <c r="G21" s="56">
        <f t="shared" si="1"/>
        <v>-0.09377089096293074</v>
      </c>
      <c r="H21" s="63">
        <f>'Median HH Income'!H27</f>
        <v>53000</v>
      </c>
      <c r="I21" s="60">
        <f t="shared" si="6"/>
        <v>-8400</v>
      </c>
      <c r="J21" s="56">
        <f t="shared" si="2"/>
        <v>-0.13680781758957655</v>
      </c>
      <c r="K21" s="59">
        <f>H21*PCE!$D71</f>
        <v>57932.62446642773</v>
      </c>
      <c r="L21" s="60">
        <f t="shared" si="7"/>
        <v>-6258.465554547547</v>
      </c>
      <c r="M21" s="56">
        <f t="shared" si="3"/>
        <v>-0.09749741829438496</v>
      </c>
    </row>
    <row r="22" spans="1:13" ht="14.25">
      <c r="A22" s="65">
        <v>1995</v>
      </c>
      <c r="B22" s="55">
        <f>'Median HH Income'!E28</f>
        <v>66300</v>
      </c>
      <c r="C22" s="60">
        <f t="shared" si="4"/>
        <v>-8000</v>
      </c>
      <c r="D22" s="56">
        <f t="shared" si="0"/>
        <v>-0.10767160161507403</v>
      </c>
      <c r="E22" s="59">
        <f>B22*PCE!$D72</f>
        <v>71936.32583552902</v>
      </c>
      <c r="F22" s="60">
        <f t="shared" si="5"/>
        <v>-5741.165834804255</v>
      </c>
      <c r="G22" s="56">
        <f t="shared" si="1"/>
        <v>-0.0739102886994603</v>
      </c>
      <c r="H22" s="63">
        <f>'Median HH Income'!H28</f>
        <v>54900</v>
      </c>
      <c r="I22" s="60">
        <f t="shared" si="6"/>
        <v>-6500</v>
      </c>
      <c r="J22" s="56">
        <f t="shared" si="2"/>
        <v>-0.10586319218241043</v>
      </c>
      <c r="K22" s="59">
        <f>H22*PCE!$D72</f>
        <v>59567.18383665977</v>
      </c>
      <c r="L22" s="60">
        <f t="shared" si="7"/>
        <v>-4623.906184315507</v>
      </c>
      <c r="M22" s="56">
        <f t="shared" si="3"/>
        <v>-0.07203345795817745</v>
      </c>
    </row>
    <row r="23" spans="1:13" ht="14.25">
      <c r="A23" s="65">
        <v>1996</v>
      </c>
      <c r="B23" s="55">
        <f>'Median HH Income'!E29</f>
        <v>67700</v>
      </c>
      <c r="C23" s="60">
        <f t="shared" si="4"/>
        <v>-6600</v>
      </c>
      <c r="D23" s="56">
        <f t="shared" si="0"/>
        <v>-0.08882907133243607</v>
      </c>
      <c r="E23" s="59">
        <f>B23*PCE!$D73</f>
        <v>72867.02639140091</v>
      </c>
      <c r="F23" s="60">
        <f t="shared" si="5"/>
        <v>-4810.465278932359</v>
      </c>
      <c r="G23" s="56">
        <f t="shared" si="1"/>
        <v>-0.06192868970780091</v>
      </c>
      <c r="H23" s="63">
        <f>'Median HH Income'!H29</f>
        <v>55800</v>
      </c>
      <c r="I23" s="60">
        <f t="shared" si="6"/>
        <v>-5600</v>
      </c>
      <c r="J23" s="56">
        <f t="shared" si="2"/>
        <v>-0.09120521172638436</v>
      </c>
      <c r="K23" s="59">
        <f>H23*PCE!$D73</f>
        <v>60058.78984697446</v>
      </c>
      <c r="L23" s="60">
        <f t="shared" si="7"/>
        <v>-4132.3001740008185</v>
      </c>
      <c r="M23" s="56">
        <f t="shared" si="3"/>
        <v>-0.06437498058765688</v>
      </c>
    </row>
    <row r="24" spans="1:13" ht="14.25">
      <c r="A24" s="65">
        <v>1997</v>
      </c>
      <c r="B24" s="55">
        <f>'Median HH Income'!E30</f>
        <v>68700</v>
      </c>
      <c r="C24" s="60">
        <f t="shared" si="4"/>
        <v>-5600</v>
      </c>
      <c r="D24" s="56">
        <f t="shared" si="0"/>
        <v>-0.07537012113055182</v>
      </c>
      <c r="E24" s="59">
        <f>B24*PCE!$D74</f>
        <v>73532.48658374777</v>
      </c>
      <c r="F24" s="60">
        <f t="shared" si="5"/>
        <v>-4145.005086585501</v>
      </c>
      <c r="G24" s="56">
        <f t="shared" si="1"/>
        <v>-0.05336172676863829</v>
      </c>
      <c r="H24" s="63">
        <f>'Median HH Income'!H30</f>
        <v>56800</v>
      </c>
      <c r="I24" s="60">
        <f t="shared" si="6"/>
        <v>-4600</v>
      </c>
      <c r="J24" s="56">
        <f t="shared" si="2"/>
        <v>-0.0749185667752443</v>
      </c>
      <c r="K24" s="59">
        <f>H24*PCE!$D74</f>
        <v>60795.41831087152</v>
      </c>
      <c r="L24" s="60">
        <f t="shared" si="7"/>
        <v>-3395.6717101037575</v>
      </c>
      <c r="M24" s="56">
        <f t="shared" si="3"/>
        <v>-0.05289942434369283</v>
      </c>
    </row>
    <row r="25" spans="1:13" ht="14.25">
      <c r="A25" s="65">
        <v>1998</v>
      </c>
      <c r="B25" s="55">
        <f>'Median HH Income'!E31</f>
        <v>71200</v>
      </c>
      <c r="C25" s="60">
        <f t="shared" si="4"/>
        <v>-3100</v>
      </c>
      <c r="D25" s="56">
        <f t="shared" si="0"/>
        <v>-0.04172274562584118</v>
      </c>
      <c r="E25" s="59">
        <f>B25*PCE!$D75</f>
        <v>75615.58619049043</v>
      </c>
      <c r="F25" s="60">
        <f t="shared" si="5"/>
        <v>-2061.9054798428406</v>
      </c>
      <c r="G25" s="56">
        <f t="shared" si="1"/>
        <v>-0.026544439521729912</v>
      </c>
      <c r="H25" s="63">
        <f>'Median HH Income'!H31</f>
        <v>59100</v>
      </c>
      <c r="I25" s="60">
        <f t="shared" si="6"/>
        <v>-2300</v>
      </c>
      <c r="J25" s="56">
        <f t="shared" si="2"/>
        <v>-0.03745928338762215</v>
      </c>
      <c r="K25" s="59">
        <f>H25*PCE!$D75</f>
        <v>62765.184604746966</v>
      </c>
      <c r="L25" s="60">
        <f t="shared" si="7"/>
        <v>-1425.9054162283137</v>
      </c>
      <c r="M25" s="56">
        <f t="shared" si="3"/>
        <v>-0.02221344762586802</v>
      </c>
    </row>
    <row r="26" spans="1:13" ht="14.25">
      <c r="A26" s="65">
        <v>1999</v>
      </c>
      <c r="B26" s="55">
        <f>'Median HH Income'!E32</f>
        <v>73700</v>
      </c>
      <c r="C26" s="60">
        <f t="shared" si="4"/>
        <v>-600</v>
      </c>
      <c r="D26" s="56">
        <f t="shared" si="0"/>
        <v>-0.008075370121130552</v>
      </c>
      <c r="E26" s="59">
        <f>B26*PCE!$D76</f>
        <v>77704.00682299098</v>
      </c>
      <c r="F26" s="60">
        <f t="shared" si="5"/>
        <v>26.515152657710132</v>
      </c>
      <c r="G26" s="56">
        <f t="shared" si="1"/>
        <v>0.0003413492388534071</v>
      </c>
      <c r="H26" s="63">
        <f>'Median HH Income'!H32</f>
        <v>61000</v>
      </c>
      <c r="I26" s="60">
        <f t="shared" si="6"/>
        <v>-400</v>
      </c>
      <c r="J26" s="56">
        <f t="shared" si="2"/>
        <v>-0.006514657980456026</v>
      </c>
      <c r="K26" s="59">
        <f>H26*PCE!$D76</f>
        <v>64314.03549799796</v>
      </c>
      <c r="L26" s="60">
        <f t="shared" si="7"/>
        <v>122.94547702268028</v>
      </c>
      <c r="M26" s="56">
        <f t="shared" si="3"/>
        <v>0.0019153043978923903</v>
      </c>
    </row>
    <row r="27" spans="1:13" ht="14.25">
      <c r="A27" s="65">
        <v>2000</v>
      </c>
      <c r="B27" s="55">
        <f>'Median HH Income'!E33</f>
        <v>74300</v>
      </c>
      <c r="C27" s="60">
        <f t="shared" si="4"/>
        <v>0</v>
      </c>
      <c r="D27" s="56">
        <f>(B27-B$27)/B$27</f>
        <v>0</v>
      </c>
      <c r="E27" s="59">
        <f>B27*PCE!$D77</f>
        <v>77677.49167033327</v>
      </c>
      <c r="F27" s="60">
        <f t="shared" si="5"/>
        <v>0</v>
      </c>
      <c r="G27" s="56">
        <f t="shared" si="1"/>
        <v>0</v>
      </c>
      <c r="H27" s="63">
        <f>'Median HH Income'!H33</f>
        <v>61400</v>
      </c>
      <c r="I27" s="60">
        <f t="shared" si="6"/>
        <v>0</v>
      </c>
      <c r="J27" s="56">
        <f t="shared" si="2"/>
        <v>0</v>
      </c>
      <c r="K27" s="59">
        <f>H27*PCE!$D77</f>
        <v>64191.09002097528</v>
      </c>
      <c r="L27" s="60">
        <f t="shared" si="7"/>
        <v>0</v>
      </c>
      <c r="M27" s="56">
        <f t="shared" si="3"/>
        <v>0</v>
      </c>
    </row>
    <row r="28" spans="1:13" ht="14.25">
      <c r="A28" s="65">
        <v>2001</v>
      </c>
      <c r="B28" s="55">
        <f>'Median HH Income'!E34</f>
        <v>75100</v>
      </c>
      <c r="C28" s="60">
        <f t="shared" si="4"/>
        <v>800</v>
      </c>
      <c r="D28" s="56">
        <f aca="true" t="shared" si="8" ref="D28:D40">(B28-B$27)/B$27</f>
        <v>0.010767160161507403</v>
      </c>
      <c r="E28" s="59">
        <f>B28*PCE!$D78</f>
        <v>77815.45417335861</v>
      </c>
      <c r="F28" s="60">
        <f t="shared" si="5"/>
        <v>137.96250302533736</v>
      </c>
      <c r="G28" s="56">
        <f t="shared" si="1"/>
        <v>0.0017760936927631026</v>
      </c>
      <c r="H28" s="63">
        <f>'Median HH Income'!H34</f>
        <v>63400</v>
      </c>
      <c r="I28" s="60">
        <f t="shared" si="6"/>
        <v>2000</v>
      </c>
      <c r="J28" s="56">
        <f t="shared" si="2"/>
        <v>0.03257328990228013</v>
      </c>
      <c r="K28" s="59">
        <f>H28*PCE!$D78</f>
        <v>65692.40738469955</v>
      </c>
      <c r="L28" s="60">
        <f t="shared" si="7"/>
        <v>1501.3173637242653</v>
      </c>
      <c r="M28" s="56">
        <f t="shared" si="3"/>
        <v>0.023388251597436502</v>
      </c>
    </row>
    <row r="29" spans="1:13" ht="14.25">
      <c r="A29" s="65">
        <v>2002</v>
      </c>
      <c r="B29" s="55">
        <f>'Median HH Income'!E35</f>
        <v>73400</v>
      </c>
      <c r="C29" s="60">
        <f t="shared" si="4"/>
        <v>-900</v>
      </c>
      <c r="D29" s="56">
        <f t="shared" si="8"/>
        <v>-0.012113055181695828</v>
      </c>
      <c r="E29" s="59">
        <f>B29*PCE!$D79</f>
        <v>75874.88635853898</v>
      </c>
      <c r="F29" s="60">
        <f t="shared" si="5"/>
        <v>-1802.6053117942938</v>
      </c>
      <c r="G29" s="56">
        <f t="shared" si="1"/>
        <v>-0.023206276014223412</v>
      </c>
      <c r="H29" s="63">
        <f>'Median HH Income'!H35</f>
        <v>62500</v>
      </c>
      <c r="I29" s="60">
        <f t="shared" si="6"/>
        <v>1100</v>
      </c>
      <c r="J29" s="56">
        <f t="shared" si="2"/>
        <v>0.017915309446254073</v>
      </c>
      <c r="K29" s="59">
        <f>H29*PCE!$D79</f>
        <v>64607.362362516156</v>
      </c>
      <c r="L29" s="60">
        <f t="shared" si="7"/>
        <v>416.27234154087637</v>
      </c>
      <c r="M29" s="56">
        <f t="shared" si="3"/>
        <v>0.00648489286293244</v>
      </c>
    </row>
    <row r="30" spans="1:13" ht="14.25">
      <c r="A30" s="65">
        <v>2003</v>
      </c>
      <c r="B30" s="55">
        <f>'Median HH Income'!E36</f>
        <v>73400</v>
      </c>
      <c r="C30" s="60">
        <f t="shared" si="4"/>
        <v>-900</v>
      </c>
      <c r="D30" s="56">
        <f t="shared" si="8"/>
        <v>-0.012113055181695828</v>
      </c>
      <c r="E30" s="59">
        <f>B30*PCE!$D80</f>
        <v>75651.93260113751</v>
      </c>
      <c r="F30" s="60">
        <f t="shared" si="5"/>
        <v>-2025.5590691957623</v>
      </c>
      <c r="G30" s="56">
        <f t="shared" si="1"/>
        <v>-0.026076525202336928</v>
      </c>
      <c r="H30" s="63">
        <f>'Median HH Income'!H36</f>
        <v>63300</v>
      </c>
      <c r="I30" s="60">
        <f t="shared" si="6"/>
        <v>1900</v>
      </c>
      <c r="J30" s="56">
        <f t="shared" si="2"/>
        <v>0.030944625407166124</v>
      </c>
      <c r="K30" s="59">
        <f>H30*PCE!$D80</f>
        <v>65242.061766376086</v>
      </c>
      <c r="L30" s="60">
        <f t="shared" si="7"/>
        <v>1050.971745400806</v>
      </c>
      <c r="M30" s="56">
        <f t="shared" si="3"/>
        <v>0.01637254866769496</v>
      </c>
    </row>
    <row r="31" spans="1:13" ht="14.25">
      <c r="A31" s="65">
        <v>2004</v>
      </c>
      <c r="B31" s="55">
        <f>'Median HH Income'!E37</f>
        <v>76400</v>
      </c>
      <c r="C31" s="60">
        <f t="shared" si="4"/>
        <v>2100</v>
      </c>
      <c r="D31" s="56">
        <f t="shared" si="8"/>
        <v>0.02826379542395693</v>
      </c>
      <c r="E31" s="59">
        <f>B31*PCE!$D81</f>
        <v>78567.85382388183</v>
      </c>
      <c r="F31" s="60">
        <f t="shared" si="5"/>
        <v>890.3621535485581</v>
      </c>
      <c r="G31" s="56">
        <f t="shared" si="1"/>
        <v>0.01146229280069051</v>
      </c>
      <c r="H31" s="63">
        <f>'Median HH Income'!H37</f>
        <v>65800</v>
      </c>
      <c r="I31" s="60">
        <f t="shared" si="6"/>
        <v>4400</v>
      </c>
      <c r="J31" s="56">
        <f t="shared" si="2"/>
        <v>0.07166123778501629</v>
      </c>
      <c r="K31" s="59">
        <f>H31*PCE!$D81</f>
        <v>67667.07829334325</v>
      </c>
      <c r="L31" s="60">
        <f t="shared" si="7"/>
        <v>3475.9882723679693</v>
      </c>
      <c r="M31" s="56">
        <f t="shared" si="3"/>
        <v>0.05415063478797672</v>
      </c>
    </row>
    <row r="32" spans="1:13" ht="14.25">
      <c r="A32" s="65">
        <v>2005</v>
      </c>
      <c r="B32" s="55">
        <f>'Median HH Income'!E38</f>
        <v>77900</v>
      </c>
      <c r="C32" s="60">
        <f t="shared" si="4"/>
        <v>3600</v>
      </c>
      <c r="D32" s="56">
        <f t="shared" si="8"/>
        <v>0.04845222072678331</v>
      </c>
      <c r="E32" s="59">
        <f>B32*PCE!$D82</f>
        <v>79694.78321316851</v>
      </c>
      <c r="F32" s="60">
        <f t="shared" si="5"/>
        <v>2017.2915428352426</v>
      </c>
      <c r="G32" s="56">
        <f t="shared" si="1"/>
        <v>0.025970091199606672</v>
      </c>
      <c r="H32" s="63">
        <f>'Median HH Income'!H38</f>
        <v>67000</v>
      </c>
      <c r="I32" s="60">
        <f t="shared" si="6"/>
        <v>5600</v>
      </c>
      <c r="J32" s="56">
        <f t="shared" si="2"/>
        <v>0.09120521172638436</v>
      </c>
      <c r="K32" s="59">
        <f>H32*PCE!$D82</f>
        <v>68543.65180079962</v>
      </c>
      <c r="L32" s="60">
        <f t="shared" si="7"/>
        <v>4352.56177982434</v>
      </c>
      <c r="M32" s="56">
        <f t="shared" si="3"/>
        <v>0.06780632293986726</v>
      </c>
    </row>
    <row r="33" spans="1:13" ht="14.25">
      <c r="A33" s="65">
        <v>2006</v>
      </c>
      <c r="B33" s="55">
        <f>'Median HH Income'!E39</f>
        <v>79200</v>
      </c>
      <c r="C33" s="60">
        <f t="shared" si="4"/>
        <v>4900</v>
      </c>
      <c r="D33" s="56">
        <f t="shared" si="8"/>
        <v>0.06594885598923284</v>
      </c>
      <c r="E33" s="59">
        <f>B33*PCE!$D83</f>
        <v>80592.40727240493</v>
      </c>
      <c r="F33" s="60">
        <f t="shared" si="5"/>
        <v>2914.915602071662</v>
      </c>
      <c r="G33" s="56">
        <f t="shared" si="1"/>
        <v>0.03752587190176909</v>
      </c>
      <c r="H33" s="63">
        <f>'Median HH Income'!H39</f>
        <v>68000</v>
      </c>
      <c r="I33" s="60">
        <f t="shared" si="6"/>
        <v>6600</v>
      </c>
      <c r="J33" s="56">
        <f t="shared" si="2"/>
        <v>0.10749185667752444</v>
      </c>
      <c r="K33" s="59">
        <f>H33*PCE!$D83</f>
        <v>69195.50119347898</v>
      </c>
      <c r="L33" s="60">
        <f t="shared" si="7"/>
        <v>5004.4111725037</v>
      </c>
      <c r="M33" s="56">
        <f t="shared" si="3"/>
        <v>0.0779611496060971</v>
      </c>
    </row>
    <row r="34" spans="1:13" ht="14.25">
      <c r="A34" s="65">
        <v>2007</v>
      </c>
      <c r="B34" s="55">
        <f>'Median HH Income'!E40</f>
        <v>81700</v>
      </c>
      <c r="C34" s="60">
        <f t="shared" si="4"/>
        <v>7400</v>
      </c>
      <c r="D34" s="56">
        <f t="shared" si="8"/>
        <v>0.09959623149394348</v>
      </c>
      <c r="E34" s="59">
        <f>B34*PCE!$D84</f>
        <v>82858.95846847315</v>
      </c>
      <c r="F34" s="60">
        <f t="shared" si="5"/>
        <v>5181.466798139882</v>
      </c>
      <c r="G34" s="56">
        <f t="shared" si="1"/>
        <v>0.06670486760991533</v>
      </c>
      <c r="H34" s="63">
        <f>'Median HH Income'!H40</f>
        <v>70100</v>
      </c>
      <c r="I34" s="60">
        <f t="shared" si="6"/>
        <v>8700</v>
      </c>
      <c r="J34" s="56">
        <f t="shared" si="2"/>
        <v>0.14169381107491857</v>
      </c>
      <c r="K34" s="59">
        <f>H34*PCE!$D84</f>
        <v>71094.4062257034</v>
      </c>
      <c r="L34" s="60">
        <f t="shared" si="7"/>
        <v>6903.316204728115</v>
      </c>
      <c r="M34" s="56">
        <f t="shared" si="3"/>
        <v>0.10754321514827628</v>
      </c>
    </row>
    <row r="35" spans="1:13" ht="14.25">
      <c r="A35" s="65">
        <v>2008</v>
      </c>
      <c r="B35" s="55">
        <f>'Median HH Income'!E41</f>
        <v>79100</v>
      </c>
      <c r="C35" s="60">
        <f t="shared" si="4"/>
        <v>4800</v>
      </c>
      <c r="D35" s="56">
        <f t="shared" si="8"/>
        <v>0.06460296096904442</v>
      </c>
      <c r="E35" s="59">
        <f>B35*PCE!$D85</f>
        <v>79613.20791348808</v>
      </c>
      <c r="F35" s="60">
        <f t="shared" si="5"/>
        <v>1935.7162431548059</v>
      </c>
      <c r="G35" s="56">
        <f t="shared" si="1"/>
        <v>0.02491991182426528</v>
      </c>
      <c r="H35" s="63">
        <f>'Median HH Income'!H41</f>
        <v>70200</v>
      </c>
      <c r="I35" s="60">
        <f t="shared" si="6"/>
        <v>8800</v>
      </c>
      <c r="J35" s="56">
        <f t="shared" si="2"/>
        <v>0.14332247557003258</v>
      </c>
      <c r="K35" s="59">
        <f>H35*PCE!$D85</f>
        <v>70655.46391310825</v>
      </c>
      <c r="L35" s="60">
        <f t="shared" si="7"/>
        <v>6464.373892132971</v>
      </c>
      <c r="M35" s="56">
        <f t="shared" si="3"/>
        <v>0.1007051584576715</v>
      </c>
    </row>
    <row r="36" spans="1:13" ht="14.25">
      <c r="A36" s="65">
        <v>2009</v>
      </c>
      <c r="B36" s="55">
        <f>'Median HH Income'!E42</f>
        <v>78200</v>
      </c>
      <c r="C36" s="60">
        <f t="shared" si="4"/>
        <v>3900</v>
      </c>
      <c r="D36" s="56">
        <f t="shared" si="8"/>
        <v>0.052489905787348586</v>
      </c>
      <c r="E36" s="59">
        <f>B36*PCE!$D86</f>
        <v>78937.08258956355</v>
      </c>
      <c r="F36" s="60">
        <f t="shared" si="5"/>
        <v>1259.5909192302788</v>
      </c>
      <c r="G36" s="56">
        <f t="shared" si="1"/>
        <v>0.01621564873098682</v>
      </c>
      <c r="H36" s="63">
        <f>'Median HH Income'!H42</f>
        <v>69800</v>
      </c>
      <c r="I36" s="60">
        <f t="shared" si="6"/>
        <v>8400</v>
      </c>
      <c r="J36" s="56">
        <f t="shared" si="2"/>
        <v>0.13680781758957655</v>
      </c>
      <c r="K36" s="59">
        <f>H36*PCE!$D86</f>
        <v>70457.90747764113</v>
      </c>
      <c r="L36" s="60">
        <f t="shared" si="7"/>
        <v>6266.817456665849</v>
      </c>
      <c r="M36" s="56">
        <f t="shared" si="3"/>
        <v>0.09762752828497046</v>
      </c>
    </row>
    <row r="37" spans="1:13" ht="14.25">
      <c r="A37" s="65">
        <v>2010</v>
      </c>
      <c r="B37" s="55">
        <f>'Median HH Income'!E43</f>
        <v>78400</v>
      </c>
      <c r="C37" s="60">
        <f t="shared" si="4"/>
        <v>4100</v>
      </c>
      <c r="D37" s="56">
        <f t="shared" si="8"/>
        <v>0.05518169582772544</v>
      </c>
      <c r="E37" s="59">
        <f>B37*PCE!$D87</f>
        <v>79148.87445787969</v>
      </c>
      <c r="F37" s="60">
        <f t="shared" si="5"/>
        <v>1471.3827875464194</v>
      </c>
      <c r="G37" s="56">
        <f t="shared" si="1"/>
        <v>0.018942202636911005</v>
      </c>
      <c r="H37" s="63">
        <f>'Median HH Income'!H43</f>
        <v>69700</v>
      </c>
      <c r="I37" s="60">
        <f t="shared" si="6"/>
        <v>8300</v>
      </c>
      <c r="J37" s="56">
        <f t="shared" si="2"/>
        <v>0.13517915309446255</v>
      </c>
      <c r="K37" s="59">
        <f>H37*PCE!$D87</f>
        <v>70365.77231778335</v>
      </c>
      <c r="L37" s="60">
        <f t="shared" si="7"/>
        <v>6174.682296808074</v>
      </c>
      <c r="M37" s="56">
        <f t="shared" si="3"/>
        <v>0.09619220198302313</v>
      </c>
    </row>
    <row r="38" spans="1:13" ht="14.25">
      <c r="A38" s="65">
        <v>2011</v>
      </c>
      <c r="B38" s="55">
        <f>'Median HH Income'!E44</f>
        <v>77700</v>
      </c>
      <c r="C38" s="60">
        <f t="shared" si="4"/>
        <v>3400</v>
      </c>
      <c r="D38" s="56">
        <f t="shared" si="8"/>
        <v>0.04576043068640646</v>
      </c>
      <c r="E38" s="59">
        <f>B38*PCE!$D88</f>
        <v>77909.04570044289</v>
      </c>
      <c r="F38" s="60">
        <f t="shared" si="5"/>
        <v>231.5540301096189</v>
      </c>
      <c r="G38" s="56">
        <f t="shared" si="1"/>
        <v>0.0029809668815304244</v>
      </c>
      <c r="H38" s="63">
        <f>'Median HH Income'!H44</f>
        <v>69500</v>
      </c>
      <c r="I38" s="60">
        <f t="shared" si="6"/>
        <v>8100</v>
      </c>
      <c r="J38" s="56">
        <f t="shared" si="2"/>
        <v>0.13192182410423453</v>
      </c>
      <c r="K38" s="59">
        <f>H38*PCE!$D88</f>
        <v>69686.9842494309</v>
      </c>
      <c r="L38" s="60">
        <f t="shared" si="7"/>
        <v>5495.894228455618</v>
      </c>
      <c r="M38" s="56">
        <f t="shared" si="3"/>
        <v>0.08561771153379327</v>
      </c>
    </row>
    <row r="39" spans="1:13" ht="14.25">
      <c r="A39" s="65">
        <v>2012</v>
      </c>
      <c r="B39" s="55">
        <f>'Median HH Income'!E45</f>
        <v>77800</v>
      </c>
      <c r="C39" s="60">
        <f t="shared" si="4"/>
        <v>3500</v>
      </c>
      <c r="D39" s="56">
        <f t="shared" si="8"/>
        <v>0.047106325706594884</v>
      </c>
      <c r="E39" s="59">
        <f>B39*PCE!$D89</f>
        <v>77874.79528707649</v>
      </c>
      <c r="F39" s="60">
        <f t="shared" si="5"/>
        <v>197.30361674321466</v>
      </c>
      <c r="G39" s="56">
        <f t="shared" si="1"/>
        <v>0.0025400358907131035</v>
      </c>
      <c r="H39" s="63">
        <f>'Median HH Income'!H45</f>
        <v>69300</v>
      </c>
      <c r="I39" s="60">
        <f t="shared" si="6"/>
        <v>7900</v>
      </c>
      <c r="J39" s="56">
        <f t="shared" si="2"/>
        <v>0.12866449511400652</v>
      </c>
      <c r="K39" s="59">
        <f>H39*PCE!$D89</f>
        <v>69366.62356548072</v>
      </c>
      <c r="L39" s="60">
        <f t="shared" si="7"/>
        <v>5175.533544505444</v>
      </c>
      <c r="M39" s="56">
        <f t="shared" si="3"/>
        <v>0.08062697709003339</v>
      </c>
    </row>
    <row r="40" spans="1:13" ht="15" thickBot="1">
      <c r="A40" s="66">
        <v>2013</v>
      </c>
      <c r="B40" s="57">
        <f>'Median HH Income'!E46</f>
        <v>79200</v>
      </c>
      <c r="C40" s="62">
        <f t="shared" si="4"/>
        <v>4900</v>
      </c>
      <c r="D40" s="58">
        <f t="shared" si="8"/>
        <v>0.06594885598923284</v>
      </c>
      <c r="E40" s="61">
        <f>B40*PCE!$D90</f>
        <v>79200</v>
      </c>
      <c r="F40" s="62">
        <f t="shared" si="5"/>
        <v>1522.508329666729</v>
      </c>
      <c r="G40" s="58">
        <f t="shared" si="1"/>
        <v>0.019600379684353377</v>
      </c>
      <c r="H40" s="64">
        <f>'Median HH Income'!H46</f>
        <v>69200</v>
      </c>
      <c r="I40" s="62">
        <f t="shared" si="6"/>
        <v>7800</v>
      </c>
      <c r="J40" s="58">
        <f t="shared" si="2"/>
        <v>0.1270358306188925</v>
      </c>
      <c r="K40" s="61">
        <f>H40*PCE!$D90</f>
        <v>69200</v>
      </c>
      <c r="L40" s="62">
        <f t="shared" si="7"/>
        <v>5008.90997902472</v>
      </c>
      <c r="M40" s="58">
        <f t="shared" si="3"/>
        <v>0.07803123420069659</v>
      </c>
    </row>
    <row r="41" spans="1:12" ht="14.25">
      <c r="A41" s="53"/>
      <c r="E41" s="54"/>
      <c r="F41" s="54"/>
      <c r="K41" s="54"/>
      <c r="L41" s="54"/>
    </row>
  </sheetData>
  <sheetProtection/>
  <mergeCells count="8">
    <mergeCell ref="A3:A5"/>
    <mergeCell ref="A1:B1"/>
    <mergeCell ref="B3:G3"/>
    <mergeCell ref="H3:M3"/>
    <mergeCell ref="B4:D4"/>
    <mergeCell ref="E4:G4"/>
    <mergeCell ref="H4:J4"/>
    <mergeCell ref="K4:M4"/>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M392"/>
  <sheetViews>
    <sheetView zoomScalePageLayoutView="0" workbookViewId="0" topLeftCell="A1">
      <selection activeCell="A1" sqref="A1:I1"/>
    </sheetView>
  </sheetViews>
  <sheetFormatPr defaultColWidth="9.140625" defaultRowHeight="15"/>
  <cols>
    <col min="1" max="1" width="8.7109375" style="27" customWidth="1"/>
    <col min="2" max="2" width="14.7109375" style="26" customWidth="1"/>
    <col min="3" max="3" width="1.7109375" style="26" customWidth="1"/>
    <col min="4" max="7" width="14.140625" style="26" customWidth="1"/>
    <col min="8" max="8" width="1.7109375" style="26" customWidth="1"/>
    <col min="9" max="14" width="18.57421875" style="26" customWidth="1"/>
    <col min="15" max="15" width="1.7109375" style="26" customWidth="1"/>
    <col min="16" max="20" width="14.140625" style="26" customWidth="1"/>
    <col min="21" max="21" width="14.140625" style="74" customWidth="1"/>
    <col min="22" max="22" width="1.7109375" style="26" customWidth="1"/>
    <col min="23" max="27" width="14.140625" style="26" customWidth="1"/>
    <col min="28" max="31" width="14.140625" style="74" customWidth="1"/>
    <col min="32" max="32" width="15.57421875" style="100" customWidth="1"/>
    <col min="33" max="33" width="17.57421875" style="100" customWidth="1"/>
    <col min="34" max="35" width="12.28125" style="26" customWidth="1"/>
    <col min="36" max="36" width="11.7109375" style="26" customWidth="1"/>
    <col min="37" max="37" width="11.57421875" style="27" customWidth="1"/>
    <col min="38" max="16384" width="8.8515625" style="27" customWidth="1"/>
  </cols>
  <sheetData>
    <row r="1" spans="1:36" ht="31.5" customHeight="1">
      <c r="A1" s="123" t="s">
        <v>15</v>
      </c>
      <c r="B1" s="123"/>
      <c r="C1" s="123"/>
      <c r="D1" s="123"/>
      <c r="E1" s="123"/>
      <c r="F1" s="123"/>
      <c r="G1" s="123"/>
      <c r="H1" s="123"/>
      <c r="I1" s="123"/>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2" spans="1:18" ht="15" customHeight="1">
      <c r="A2" s="154" t="s">
        <v>0</v>
      </c>
      <c r="B2" s="154"/>
      <c r="C2" s="75"/>
      <c r="D2" s="75"/>
      <c r="E2" s="75"/>
      <c r="F2" s="75"/>
      <c r="G2" s="75"/>
      <c r="H2" s="75"/>
      <c r="I2" s="75"/>
      <c r="J2" s="75"/>
      <c r="K2" s="75"/>
      <c r="L2" s="75"/>
      <c r="M2" s="75"/>
      <c r="N2" s="75"/>
      <c r="O2" s="75"/>
      <c r="P2" s="75"/>
      <c r="Q2" s="75"/>
      <c r="R2" s="75"/>
    </row>
    <row r="3" spans="1:36" ht="14.25">
      <c r="A3" s="120"/>
      <c r="B3" s="120"/>
      <c r="C3" s="120"/>
      <c r="D3" s="120"/>
      <c r="E3" s="120"/>
      <c r="F3" s="120"/>
      <c r="G3" s="120"/>
      <c r="H3" s="120"/>
      <c r="I3" s="120"/>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row>
    <row r="4" spans="1:36" ht="14.25">
      <c r="A4" s="120" t="s">
        <v>107</v>
      </c>
      <c r="B4" s="120"/>
      <c r="C4" s="120"/>
      <c r="D4" s="120"/>
      <c r="E4" s="120"/>
      <c r="F4" s="120"/>
      <c r="G4" s="120"/>
      <c r="H4" s="120"/>
      <c r="I4" s="120"/>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1" ht="29.25" customHeight="1">
      <c r="A5" s="164" t="s">
        <v>109</v>
      </c>
      <c r="B5" s="164"/>
      <c r="C5" s="164"/>
      <c r="D5" s="164"/>
      <c r="E5" s="164"/>
      <c r="F5" s="164"/>
      <c r="G5" s="164"/>
      <c r="H5" s="164"/>
      <c r="I5" s="164"/>
      <c r="J5" s="27"/>
      <c r="K5" s="27"/>
      <c r="L5" s="27"/>
      <c r="M5" s="27"/>
      <c r="N5" s="27"/>
      <c r="O5" s="27"/>
      <c r="P5" s="27"/>
      <c r="Q5" s="27"/>
      <c r="R5" s="27"/>
      <c r="S5" s="27"/>
      <c r="T5" s="27"/>
      <c r="U5" s="27"/>
      <c r="V5" s="27"/>
      <c r="W5" s="27"/>
      <c r="X5" s="27"/>
      <c r="Y5" s="27"/>
      <c r="Z5" s="27"/>
      <c r="AA5" s="27"/>
      <c r="AB5" s="27"/>
      <c r="AC5" s="27"/>
      <c r="AD5" s="27"/>
      <c r="AE5" s="27"/>
    </row>
    <row r="6" spans="1:31" ht="88.5" customHeight="1">
      <c r="A6" s="164" t="s">
        <v>99</v>
      </c>
      <c r="B6" s="164"/>
      <c r="C6" s="164"/>
      <c r="D6" s="164"/>
      <c r="E6" s="164"/>
      <c r="F6" s="164"/>
      <c r="G6" s="164"/>
      <c r="H6" s="164"/>
      <c r="I6" s="164"/>
      <c r="J6" s="27"/>
      <c r="K6" s="27"/>
      <c r="L6" s="27"/>
      <c r="M6" s="27"/>
      <c r="N6" s="27"/>
      <c r="O6" s="27"/>
      <c r="P6" s="27"/>
      <c r="Q6" s="27"/>
      <c r="R6" s="27"/>
      <c r="S6" s="27"/>
      <c r="T6" s="27"/>
      <c r="U6" s="27"/>
      <c r="V6" s="27"/>
      <c r="W6" s="27"/>
      <c r="X6" s="27"/>
      <c r="Y6" s="27"/>
      <c r="Z6" s="27"/>
      <c r="AA6" s="27"/>
      <c r="AB6" s="27"/>
      <c r="AC6" s="27"/>
      <c r="AD6" s="27"/>
      <c r="AE6" s="27"/>
    </row>
    <row r="7" spans="1:31" ht="14.25">
      <c r="A7" s="73"/>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row>
    <row r="8" spans="1:36" s="110" customFormat="1" ht="43.5" customHeight="1">
      <c r="A8" s="164" t="s">
        <v>108</v>
      </c>
      <c r="B8" s="164"/>
      <c r="C8" s="164"/>
      <c r="D8" s="164"/>
      <c r="E8" s="164"/>
      <c r="F8" s="164"/>
      <c r="G8" s="164"/>
      <c r="H8" s="164"/>
      <c r="I8" s="164"/>
      <c r="AF8" s="111"/>
      <c r="AG8" s="111"/>
      <c r="AH8" s="112"/>
      <c r="AI8" s="112"/>
      <c r="AJ8" s="112"/>
    </row>
    <row r="9" spans="1:31" ht="87" customHeight="1">
      <c r="A9" s="164" t="s">
        <v>100</v>
      </c>
      <c r="B9" s="164"/>
      <c r="C9" s="164"/>
      <c r="D9" s="164"/>
      <c r="E9" s="164"/>
      <c r="F9" s="164"/>
      <c r="G9" s="164"/>
      <c r="H9" s="164"/>
      <c r="I9" s="164"/>
      <c r="J9" s="27"/>
      <c r="K9" s="27"/>
      <c r="L9" s="27"/>
      <c r="M9" s="27"/>
      <c r="N9" s="27"/>
      <c r="O9" s="27"/>
      <c r="P9" s="27"/>
      <c r="Q9" s="27"/>
      <c r="R9" s="27"/>
      <c r="S9" s="27"/>
      <c r="T9" s="27"/>
      <c r="U9" s="27"/>
      <c r="V9" s="27"/>
      <c r="W9" s="27"/>
      <c r="X9" s="27"/>
      <c r="Y9" s="27"/>
      <c r="Z9" s="27"/>
      <c r="AA9" s="27"/>
      <c r="AB9" s="27"/>
      <c r="AC9" s="27"/>
      <c r="AD9" s="27"/>
      <c r="AE9" s="27"/>
    </row>
    <row r="10" spans="1:18" ht="15" customHeight="1">
      <c r="A10" s="71"/>
      <c r="B10" s="75"/>
      <c r="C10" s="75"/>
      <c r="D10" s="75"/>
      <c r="E10" s="75"/>
      <c r="F10" s="75"/>
      <c r="G10" s="75"/>
      <c r="H10" s="75"/>
      <c r="I10" s="75"/>
      <c r="J10" s="75"/>
      <c r="K10" s="75"/>
      <c r="L10" s="75"/>
      <c r="M10" s="75"/>
      <c r="N10" s="75"/>
      <c r="O10" s="75"/>
      <c r="P10" s="75"/>
      <c r="Q10" s="75"/>
      <c r="R10" s="75"/>
    </row>
    <row r="11" spans="1:19" ht="15" customHeight="1">
      <c r="A11" s="30" t="s">
        <v>53</v>
      </c>
      <c r="S11" s="88"/>
    </row>
    <row r="12" spans="1:36" s="33" customFormat="1" ht="15" customHeight="1">
      <c r="A12" s="157" t="s">
        <v>54</v>
      </c>
      <c r="B12" s="157"/>
      <c r="C12" s="157"/>
      <c r="D12" s="157"/>
      <c r="E12" s="157"/>
      <c r="F12" s="157"/>
      <c r="G12" s="157"/>
      <c r="H12" s="157"/>
      <c r="I12" s="158"/>
      <c r="J12" s="158"/>
      <c r="K12" s="158"/>
      <c r="L12" s="158"/>
      <c r="M12" s="158"/>
      <c r="N12" s="158"/>
      <c r="O12" s="158"/>
      <c r="P12" s="158"/>
      <c r="Q12" s="158"/>
      <c r="R12" s="158"/>
      <c r="S12" s="158"/>
      <c r="T12" s="158"/>
      <c r="U12" s="76"/>
      <c r="V12" s="78"/>
      <c r="W12" s="78"/>
      <c r="X12" s="78"/>
      <c r="Y12" s="78"/>
      <c r="Z12" s="78"/>
      <c r="AA12" s="78"/>
      <c r="AB12" s="76"/>
      <c r="AC12" s="81"/>
      <c r="AD12" s="81"/>
      <c r="AE12" s="81"/>
      <c r="AF12" s="101"/>
      <c r="AG12" s="101"/>
      <c r="AH12" s="77"/>
      <c r="AI12" s="77"/>
      <c r="AJ12" s="77"/>
    </row>
    <row r="13" spans="2:36" s="33" customFormat="1" ht="15" customHeight="1" thickBot="1">
      <c r="B13" s="77"/>
      <c r="C13" s="77"/>
      <c r="D13" s="77"/>
      <c r="E13" s="77"/>
      <c r="F13" s="77"/>
      <c r="G13" s="77"/>
      <c r="H13" s="77"/>
      <c r="I13" s="77"/>
      <c r="J13" s="77"/>
      <c r="K13" s="77"/>
      <c r="L13" s="77"/>
      <c r="M13" s="77"/>
      <c r="N13" s="77"/>
      <c r="O13" s="77"/>
      <c r="P13" s="77"/>
      <c r="Q13" s="77"/>
      <c r="R13" s="77"/>
      <c r="S13" s="77"/>
      <c r="T13" s="77"/>
      <c r="U13" s="74"/>
      <c r="V13" s="26"/>
      <c r="W13" s="26"/>
      <c r="X13" s="26"/>
      <c r="Y13" s="26"/>
      <c r="Z13" s="26"/>
      <c r="AA13" s="26"/>
      <c r="AB13" s="74"/>
      <c r="AC13" s="74"/>
      <c r="AD13" s="74"/>
      <c r="AE13" s="74"/>
      <c r="AF13" s="101"/>
      <c r="AG13" s="101"/>
      <c r="AH13" s="77"/>
      <c r="AI13" s="77"/>
      <c r="AJ13" s="77"/>
    </row>
    <row r="14" spans="2:37" s="33" customFormat="1" ht="15" customHeight="1" thickBot="1">
      <c r="B14" s="77"/>
      <c r="C14" s="77"/>
      <c r="D14" s="77"/>
      <c r="E14" s="77"/>
      <c r="F14" s="77"/>
      <c r="G14" s="77"/>
      <c r="H14" s="77"/>
      <c r="I14" s="159" t="s">
        <v>55</v>
      </c>
      <c r="J14" s="159"/>
      <c r="K14" s="159"/>
      <c r="L14" s="159"/>
      <c r="M14" s="159"/>
      <c r="N14" s="159"/>
      <c r="O14" s="159"/>
      <c r="P14" s="159"/>
      <c r="Q14" s="159"/>
      <c r="R14" s="159"/>
      <c r="S14" s="159"/>
      <c r="T14" s="159"/>
      <c r="U14" s="159"/>
      <c r="V14" s="77"/>
      <c r="W14" s="160" t="s">
        <v>56</v>
      </c>
      <c r="X14" s="160"/>
      <c r="Y14" s="160"/>
      <c r="Z14" s="160"/>
      <c r="AA14" s="160"/>
      <c r="AB14" s="160"/>
      <c r="AC14" s="149" t="s">
        <v>105</v>
      </c>
      <c r="AD14" s="150"/>
      <c r="AE14" s="146" t="s">
        <v>110</v>
      </c>
      <c r="AF14" s="147"/>
      <c r="AG14" s="147"/>
      <c r="AH14" s="147"/>
      <c r="AI14" s="148"/>
      <c r="AJ14" s="171" t="s">
        <v>106</v>
      </c>
      <c r="AK14" s="172"/>
    </row>
    <row r="15" spans="2:37" s="33" customFormat="1" ht="15" customHeight="1" thickBot="1">
      <c r="B15" s="77"/>
      <c r="C15" s="80"/>
      <c r="D15" s="161" t="s">
        <v>57</v>
      </c>
      <c r="E15" s="161"/>
      <c r="F15" s="161"/>
      <c r="G15" s="161"/>
      <c r="H15" s="77"/>
      <c r="I15" s="162" t="s">
        <v>58</v>
      </c>
      <c r="J15" s="162"/>
      <c r="K15" s="162"/>
      <c r="L15" s="162"/>
      <c r="M15" s="162"/>
      <c r="N15" s="162"/>
      <c r="O15" s="77"/>
      <c r="P15" s="77"/>
      <c r="Q15" s="77"/>
      <c r="R15" s="77"/>
      <c r="S15" s="77"/>
      <c r="T15" s="77"/>
      <c r="U15" s="81"/>
      <c r="V15" s="77"/>
      <c r="W15" s="77"/>
      <c r="X15" s="77"/>
      <c r="Y15" s="77"/>
      <c r="Z15" s="77"/>
      <c r="AA15" s="77"/>
      <c r="AB15" s="81"/>
      <c r="AC15" s="151"/>
      <c r="AD15" s="152"/>
      <c r="AE15" s="166" t="s">
        <v>4</v>
      </c>
      <c r="AF15" s="167"/>
      <c r="AG15" s="168"/>
      <c r="AH15" s="169" t="s">
        <v>104</v>
      </c>
      <c r="AI15" s="170"/>
      <c r="AJ15" s="173"/>
      <c r="AK15" s="174"/>
    </row>
    <row r="16" spans="1:39" s="33" customFormat="1" ht="57.75">
      <c r="A16" s="82" t="s">
        <v>7</v>
      </c>
      <c r="B16" s="79" t="s">
        <v>59</v>
      </c>
      <c r="C16" s="79"/>
      <c r="D16" s="79" t="s">
        <v>4</v>
      </c>
      <c r="E16" s="79" t="s">
        <v>60</v>
      </c>
      <c r="F16" s="79" t="s">
        <v>61</v>
      </c>
      <c r="G16" s="79" t="s">
        <v>62</v>
      </c>
      <c r="H16" s="79"/>
      <c r="I16" s="79" t="s">
        <v>63</v>
      </c>
      <c r="J16" s="79" t="s">
        <v>64</v>
      </c>
      <c r="K16" s="79" t="s">
        <v>65</v>
      </c>
      <c r="L16" s="79" t="s">
        <v>66</v>
      </c>
      <c r="M16" s="79" t="s">
        <v>67</v>
      </c>
      <c r="N16" s="79" t="s">
        <v>68</v>
      </c>
      <c r="O16" s="79"/>
      <c r="P16" s="117" t="s">
        <v>69</v>
      </c>
      <c r="Q16" s="79" t="s">
        <v>70</v>
      </c>
      <c r="R16" s="79" t="s">
        <v>71</v>
      </c>
      <c r="S16" s="79" t="s">
        <v>72</v>
      </c>
      <c r="T16" s="117" t="s">
        <v>73</v>
      </c>
      <c r="U16" s="83" t="s">
        <v>74</v>
      </c>
      <c r="V16" s="78"/>
      <c r="W16" s="79" t="s">
        <v>75</v>
      </c>
      <c r="X16" s="79" t="s">
        <v>76</v>
      </c>
      <c r="Y16" s="79" t="s">
        <v>77</v>
      </c>
      <c r="Z16" s="79" t="s">
        <v>78</v>
      </c>
      <c r="AA16" s="79" t="s">
        <v>79</v>
      </c>
      <c r="AB16" s="83" t="s">
        <v>74</v>
      </c>
      <c r="AC16" s="113" t="s">
        <v>95</v>
      </c>
      <c r="AD16" s="114" t="s">
        <v>92</v>
      </c>
      <c r="AE16" s="114" t="s">
        <v>97</v>
      </c>
      <c r="AF16" s="116" t="s">
        <v>96</v>
      </c>
      <c r="AG16" s="116" t="s">
        <v>98</v>
      </c>
      <c r="AH16" s="115" t="s">
        <v>90</v>
      </c>
      <c r="AI16" s="115" t="s">
        <v>94</v>
      </c>
      <c r="AJ16" s="116" t="s">
        <v>91</v>
      </c>
      <c r="AK16" s="116" t="s">
        <v>93</v>
      </c>
      <c r="AL16" s="103"/>
      <c r="AM16" s="103"/>
    </row>
    <row r="17" spans="2:37" s="33" customFormat="1" ht="15" customHeight="1">
      <c r="B17" s="155" t="s">
        <v>80</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65" t="s">
        <v>101</v>
      </c>
      <c r="AD17" s="165"/>
      <c r="AE17" s="165"/>
      <c r="AF17" s="165"/>
      <c r="AG17" s="165"/>
      <c r="AH17" s="165"/>
      <c r="AI17" s="165"/>
      <c r="AJ17" s="165"/>
      <c r="AK17" s="165"/>
    </row>
    <row r="18" spans="1:39" ht="15" customHeight="1">
      <c r="A18" s="72">
        <v>1979</v>
      </c>
      <c r="B18" s="84">
        <v>81.1</v>
      </c>
      <c r="C18" s="85"/>
      <c r="D18" s="86">
        <v>59100</v>
      </c>
      <c r="E18" s="86">
        <v>5700</v>
      </c>
      <c r="F18" s="86">
        <v>14300</v>
      </c>
      <c r="G18" s="86">
        <v>50400</v>
      </c>
      <c r="H18" s="87"/>
      <c r="I18" s="88">
        <v>69.7</v>
      </c>
      <c r="J18" s="88">
        <v>0</v>
      </c>
      <c r="K18" s="88">
        <v>3.1</v>
      </c>
      <c r="L18" s="88">
        <v>3.7</v>
      </c>
      <c r="M18" s="88">
        <v>0.9</v>
      </c>
      <c r="N18" s="88">
        <v>77.4</v>
      </c>
      <c r="O18" s="88"/>
      <c r="P18" s="88">
        <v>7.5</v>
      </c>
      <c r="Q18" s="88">
        <v>4</v>
      </c>
      <c r="R18" s="88">
        <v>2.8</v>
      </c>
      <c r="S18" s="88">
        <v>4.9</v>
      </c>
      <c r="T18" s="88">
        <v>3.5</v>
      </c>
      <c r="U18" s="74">
        <v>100</v>
      </c>
      <c r="W18" s="88">
        <v>53.6</v>
      </c>
      <c r="X18" s="88">
        <v>13.4</v>
      </c>
      <c r="Y18" s="88">
        <v>6.2</v>
      </c>
      <c r="Z18" s="88">
        <v>20.8</v>
      </c>
      <c r="AA18" s="88">
        <v>6.1</v>
      </c>
      <c r="AB18" s="74">
        <v>100</v>
      </c>
      <c r="AC18" s="105">
        <f>D18/(D18+E18)</f>
        <v>0.9120370370370371</v>
      </c>
      <c r="AD18" s="105">
        <f aca="true" t="shared" si="0" ref="AD18:AD52">E18/(D18+E18)</f>
        <v>0.08796296296296297</v>
      </c>
      <c r="AE18" s="105">
        <f>(I18/100)*AC18</f>
        <v>0.6356898148148149</v>
      </c>
      <c r="AF18" s="105">
        <f>(P18/100)*AC18</f>
        <v>0.06840277777777778</v>
      </c>
      <c r="AG18" s="105">
        <f>(T18/100)*AC18</f>
        <v>0.0319212962962963</v>
      </c>
      <c r="AH18" s="105">
        <f>(W18/100)*AD18</f>
        <v>0.047148148148148154</v>
      </c>
      <c r="AI18" s="105">
        <f aca="true" t="shared" si="1" ref="AI18:AI52">(Z18/100)*AD18</f>
        <v>0.018296296296296297</v>
      </c>
      <c r="AJ18" s="104">
        <f>SUM(AE18:AI18)</f>
        <v>0.8014583333333334</v>
      </c>
      <c r="AK18" s="104">
        <f>1-AJ18</f>
        <v>0.19854166666666662</v>
      </c>
      <c r="AL18" s="98"/>
      <c r="AM18" s="98"/>
    </row>
    <row r="19" spans="1:38" ht="14.25">
      <c r="A19" s="72">
        <v>1980</v>
      </c>
      <c r="B19" s="84">
        <v>82.6</v>
      </c>
      <c r="C19" s="85"/>
      <c r="D19" s="86">
        <v>57000</v>
      </c>
      <c r="E19" s="86">
        <v>5900</v>
      </c>
      <c r="F19" s="86">
        <v>13900</v>
      </c>
      <c r="G19" s="86">
        <v>49000</v>
      </c>
      <c r="H19" s="87"/>
      <c r="I19" s="88">
        <v>70.3</v>
      </c>
      <c r="J19" s="88">
        <v>0</v>
      </c>
      <c r="K19" s="88">
        <v>2.7</v>
      </c>
      <c r="L19" s="88">
        <v>3.7</v>
      </c>
      <c r="M19" s="88">
        <v>0.8</v>
      </c>
      <c r="N19" s="88">
        <v>77.5</v>
      </c>
      <c r="O19" s="88"/>
      <c r="P19" s="88">
        <v>8.8</v>
      </c>
      <c r="Q19" s="88">
        <v>3.7</v>
      </c>
      <c r="R19" s="88">
        <v>2.3</v>
      </c>
      <c r="S19" s="88">
        <v>4.1</v>
      </c>
      <c r="T19" s="88">
        <v>3.6</v>
      </c>
      <c r="U19" s="74">
        <v>100</v>
      </c>
      <c r="W19" s="88">
        <v>52.5</v>
      </c>
      <c r="X19" s="88">
        <v>13.4</v>
      </c>
      <c r="Y19" s="88">
        <v>6</v>
      </c>
      <c r="Z19" s="88">
        <v>22</v>
      </c>
      <c r="AA19" s="88">
        <v>6.1</v>
      </c>
      <c r="AB19" s="74">
        <v>100</v>
      </c>
      <c r="AC19" s="105">
        <f aca="true" t="shared" si="2" ref="AC19:AC82">D19/(D19+E19)</f>
        <v>0.9062003179650239</v>
      </c>
      <c r="AD19" s="105">
        <f t="shared" si="0"/>
        <v>0.09379968203497616</v>
      </c>
      <c r="AE19" s="105">
        <f aca="true" t="shared" si="3" ref="AE19:AE82">(I19/100)*AC19</f>
        <v>0.6370588235294118</v>
      </c>
      <c r="AF19" s="105">
        <f aca="true" t="shared" si="4" ref="AF19:AF82">(P19/100)*AC19</f>
        <v>0.0797456279809221</v>
      </c>
      <c r="AG19" s="105">
        <f aca="true" t="shared" si="5" ref="AG19:AG82">(T19/100)*AC19</f>
        <v>0.032623211446740866</v>
      </c>
      <c r="AH19" s="105">
        <f aca="true" t="shared" si="6" ref="AH19:AH52">(W19/100)*AD19</f>
        <v>0.049244833068362484</v>
      </c>
      <c r="AI19" s="105">
        <f t="shared" si="1"/>
        <v>0.020635930047694755</v>
      </c>
      <c r="AJ19" s="104">
        <f aca="true" t="shared" si="7" ref="AJ19:AJ82">SUM(AE19:AI19)</f>
        <v>0.8193084260731319</v>
      </c>
      <c r="AK19" s="105">
        <f aca="true" t="shared" si="8" ref="AK19:AK82">1-AJ19</f>
        <v>0.18069157392686808</v>
      </c>
      <c r="AL19" s="98"/>
    </row>
    <row r="20" spans="1:37" ht="15" customHeight="1">
      <c r="A20" s="72">
        <v>1981</v>
      </c>
      <c r="B20" s="84">
        <v>83.8</v>
      </c>
      <c r="C20" s="85"/>
      <c r="D20" s="86">
        <v>57000</v>
      </c>
      <c r="E20" s="86">
        <v>6000</v>
      </c>
      <c r="F20" s="86">
        <v>14100</v>
      </c>
      <c r="G20" s="86">
        <v>49000</v>
      </c>
      <c r="H20" s="87"/>
      <c r="I20" s="88">
        <v>70</v>
      </c>
      <c r="J20" s="88">
        <v>0</v>
      </c>
      <c r="K20" s="88">
        <v>2.8</v>
      </c>
      <c r="L20" s="88">
        <v>4</v>
      </c>
      <c r="M20" s="88">
        <v>0.6</v>
      </c>
      <c r="N20" s="88">
        <v>77.4</v>
      </c>
      <c r="O20" s="88"/>
      <c r="P20" s="88">
        <v>10.3</v>
      </c>
      <c r="Q20" s="88">
        <v>3.6</v>
      </c>
      <c r="R20" s="88">
        <v>1.8</v>
      </c>
      <c r="S20" s="88">
        <v>3.2</v>
      </c>
      <c r="T20" s="88">
        <v>3.7</v>
      </c>
      <c r="U20" s="74">
        <v>100</v>
      </c>
      <c r="W20" s="88">
        <v>54.1</v>
      </c>
      <c r="X20" s="88">
        <v>14.7</v>
      </c>
      <c r="Y20" s="88">
        <v>5.9</v>
      </c>
      <c r="Z20" s="88">
        <v>19.7</v>
      </c>
      <c r="AA20" s="88">
        <v>5.7</v>
      </c>
      <c r="AB20" s="74">
        <v>100</v>
      </c>
      <c r="AC20" s="105">
        <f t="shared" si="2"/>
        <v>0.9047619047619048</v>
      </c>
      <c r="AD20" s="105">
        <f t="shared" si="0"/>
        <v>0.09523809523809523</v>
      </c>
      <c r="AE20" s="105">
        <f t="shared" si="3"/>
        <v>0.6333333333333333</v>
      </c>
      <c r="AF20" s="105">
        <f t="shared" si="4"/>
        <v>0.0931904761904762</v>
      </c>
      <c r="AG20" s="105">
        <f t="shared" si="5"/>
        <v>0.03347619047619048</v>
      </c>
      <c r="AH20" s="105">
        <f t="shared" si="6"/>
        <v>0.05152380952380953</v>
      </c>
      <c r="AI20" s="105">
        <f t="shared" si="1"/>
        <v>0.018761904761904757</v>
      </c>
      <c r="AJ20" s="104">
        <f t="shared" si="7"/>
        <v>0.8302857142857142</v>
      </c>
      <c r="AK20" s="105">
        <f t="shared" si="8"/>
        <v>0.16971428571428582</v>
      </c>
    </row>
    <row r="21" spans="1:38" ht="15" customHeight="1">
      <c r="A21" s="72">
        <v>1982</v>
      </c>
      <c r="B21" s="84">
        <v>84.3</v>
      </c>
      <c r="C21" s="85"/>
      <c r="D21" s="86">
        <v>56700</v>
      </c>
      <c r="E21" s="86">
        <v>6500</v>
      </c>
      <c r="F21" s="86">
        <v>13000</v>
      </c>
      <c r="G21" s="86">
        <v>50100</v>
      </c>
      <c r="H21" s="87"/>
      <c r="I21" s="88">
        <v>70</v>
      </c>
      <c r="J21" s="88">
        <v>0</v>
      </c>
      <c r="K21" s="88">
        <v>3.1</v>
      </c>
      <c r="L21" s="88">
        <v>4.1</v>
      </c>
      <c r="M21" s="88">
        <v>0.4</v>
      </c>
      <c r="N21" s="88">
        <v>77.5</v>
      </c>
      <c r="O21" s="88"/>
      <c r="P21" s="88">
        <v>11</v>
      </c>
      <c r="Q21" s="88">
        <v>3.8</v>
      </c>
      <c r="R21" s="88">
        <v>1.1</v>
      </c>
      <c r="S21" s="88">
        <v>2.9</v>
      </c>
      <c r="T21" s="88">
        <v>3.7</v>
      </c>
      <c r="U21" s="74">
        <v>100</v>
      </c>
      <c r="W21" s="88">
        <v>52.9</v>
      </c>
      <c r="X21" s="88">
        <v>15.5</v>
      </c>
      <c r="Y21" s="88">
        <v>5.3</v>
      </c>
      <c r="Z21" s="88">
        <v>20.7</v>
      </c>
      <c r="AA21" s="88">
        <v>5.5</v>
      </c>
      <c r="AB21" s="74">
        <v>100</v>
      </c>
      <c r="AC21" s="105">
        <f t="shared" si="2"/>
        <v>0.8971518987341772</v>
      </c>
      <c r="AD21" s="105">
        <f t="shared" si="0"/>
        <v>0.10284810126582279</v>
      </c>
      <c r="AE21" s="105">
        <f t="shared" si="3"/>
        <v>0.6280063291139241</v>
      </c>
      <c r="AF21" s="105">
        <f t="shared" si="4"/>
        <v>0.09868670886075949</v>
      </c>
      <c r="AG21" s="105">
        <f t="shared" si="5"/>
        <v>0.03319462025316456</v>
      </c>
      <c r="AH21" s="105">
        <f t="shared" si="6"/>
        <v>0.05440664556962026</v>
      </c>
      <c r="AI21" s="105">
        <f t="shared" si="1"/>
        <v>0.021289556962025318</v>
      </c>
      <c r="AJ21" s="104">
        <f t="shared" si="7"/>
        <v>0.8355838607594936</v>
      </c>
      <c r="AK21" s="105">
        <f t="shared" si="8"/>
        <v>0.16441613924050635</v>
      </c>
      <c r="AL21" s="98"/>
    </row>
    <row r="22" spans="1:38" ht="15" customHeight="1">
      <c r="A22" s="72">
        <v>1983</v>
      </c>
      <c r="B22" s="84">
        <v>85.8</v>
      </c>
      <c r="C22" s="85"/>
      <c r="D22" s="86">
        <v>57200</v>
      </c>
      <c r="E22" s="86">
        <v>6300</v>
      </c>
      <c r="F22" s="86">
        <v>12900</v>
      </c>
      <c r="G22" s="86">
        <v>50600</v>
      </c>
      <c r="H22" s="87"/>
      <c r="I22" s="88">
        <v>68.5</v>
      </c>
      <c r="J22" s="88">
        <v>0</v>
      </c>
      <c r="K22" s="88">
        <v>3.1</v>
      </c>
      <c r="L22" s="88">
        <v>4.1</v>
      </c>
      <c r="M22" s="88">
        <v>0.5</v>
      </c>
      <c r="N22" s="88">
        <v>76.3</v>
      </c>
      <c r="O22" s="88"/>
      <c r="P22" s="88">
        <v>10.1</v>
      </c>
      <c r="Q22" s="88">
        <v>4.9</v>
      </c>
      <c r="R22" s="88">
        <v>1.5</v>
      </c>
      <c r="S22" s="88">
        <v>3.4</v>
      </c>
      <c r="T22" s="88">
        <v>3.9</v>
      </c>
      <c r="U22" s="74">
        <v>100</v>
      </c>
      <c r="W22" s="88">
        <v>52.9</v>
      </c>
      <c r="X22" s="88">
        <v>15.1</v>
      </c>
      <c r="Y22" s="88">
        <v>5.7</v>
      </c>
      <c r="Z22" s="88">
        <v>20.6</v>
      </c>
      <c r="AA22" s="88">
        <v>5.7</v>
      </c>
      <c r="AB22" s="74">
        <v>100</v>
      </c>
      <c r="AC22" s="105">
        <f t="shared" si="2"/>
        <v>0.9007874015748032</v>
      </c>
      <c r="AD22" s="105">
        <f t="shared" si="0"/>
        <v>0.09921259842519685</v>
      </c>
      <c r="AE22" s="105">
        <f t="shared" si="3"/>
        <v>0.6170393700787402</v>
      </c>
      <c r="AF22" s="105">
        <f t="shared" si="4"/>
        <v>0.09097952755905511</v>
      </c>
      <c r="AG22" s="105">
        <f t="shared" si="5"/>
        <v>0.03513070866141733</v>
      </c>
      <c r="AH22" s="105">
        <f t="shared" si="6"/>
        <v>0.052483464566929136</v>
      </c>
      <c r="AI22" s="105">
        <f t="shared" si="1"/>
        <v>0.020437795275590552</v>
      </c>
      <c r="AJ22" s="104">
        <f t="shared" si="7"/>
        <v>0.8160708661417323</v>
      </c>
      <c r="AK22" s="105">
        <f t="shared" si="8"/>
        <v>0.1839291338582677</v>
      </c>
      <c r="AL22" s="99"/>
    </row>
    <row r="23" spans="1:38" ht="15" customHeight="1">
      <c r="A23" s="72">
        <v>1984</v>
      </c>
      <c r="B23" s="84">
        <v>87.2</v>
      </c>
      <c r="C23" s="85"/>
      <c r="D23" s="86">
        <v>60900</v>
      </c>
      <c r="E23" s="86">
        <v>6200</v>
      </c>
      <c r="F23" s="86">
        <v>13900</v>
      </c>
      <c r="G23" s="86">
        <v>53300</v>
      </c>
      <c r="H23" s="87"/>
      <c r="I23" s="88">
        <v>67.1</v>
      </c>
      <c r="J23" s="88">
        <v>0.4</v>
      </c>
      <c r="K23" s="88">
        <v>2.9</v>
      </c>
      <c r="L23" s="88">
        <v>4.1</v>
      </c>
      <c r="M23" s="88">
        <v>0.5</v>
      </c>
      <c r="N23" s="88">
        <v>75.1</v>
      </c>
      <c r="O23" s="88"/>
      <c r="P23" s="88">
        <v>10.1</v>
      </c>
      <c r="Q23" s="88">
        <v>4.9</v>
      </c>
      <c r="R23" s="88">
        <v>1.6</v>
      </c>
      <c r="S23" s="88">
        <v>4.3</v>
      </c>
      <c r="T23" s="88">
        <v>4</v>
      </c>
      <c r="U23" s="74">
        <v>100</v>
      </c>
      <c r="W23" s="88">
        <v>53.7</v>
      </c>
      <c r="X23" s="88">
        <v>16</v>
      </c>
      <c r="Y23" s="88">
        <v>6.3</v>
      </c>
      <c r="Z23" s="88">
        <v>18.1</v>
      </c>
      <c r="AA23" s="88">
        <v>5.9</v>
      </c>
      <c r="AB23" s="74">
        <v>100</v>
      </c>
      <c r="AC23" s="105">
        <f t="shared" si="2"/>
        <v>0.9076005961251863</v>
      </c>
      <c r="AD23" s="105">
        <f t="shared" si="0"/>
        <v>0.09239940387481371</v>
      </c>
      <c r="AE23" s="105">
        <f t="shared" si="3"/>
        <v>0.609</v>
      </c>
      <c r="AF23" s="105">
        <f t="shared" si="4"/>
        <v>0.09166766020864381</v>
      </c>
      <c r="AG23" s="105">
        <f t="shared" si="5"/>
        <v>0.03630402384500745</v>
      </c>
      <c r="AH23" s="105">
        <f t="shared" si="6"/>
        <v>0.04961847988077497</v>
      </c>
      <c r="AI23" s="105">
        <f t="shared" si="1"/>
        <v>0.016724292101341284</v>
      </c>
      <c r="AJ23" s="104">
        <f t="shared" si="7"/>
        <v>0.8033144560357675</v>
      </c>
      <c r="AK23" s="105">
        <f t="shared" si="8"/>
        <v>0.19668554396423255</v>
      </c>
      <c r="AL23" s="98"/>
    </row>
    <row r="24" spans="1:39" ht="15" customHeight="1">
      <c r="A24" s="72">
        <v>1985</v>
      </c>
      <c r="B24" s="84">
        <v>88.8</v>
      </c>
      <c r="C24" s="85"/>
      <c r="D24" s="86">
        <v>61900</v>
      </c>
      <c r="E24" s="86">
        <v>6300</v>
      </c>
      <c r="F24" s="86">
        <v>14200</v>
      </c>
      <c r="G24" s="86">
        <v>54000</v>
      </c>
      <c r="H24" s="87"/>
      <c r="I24" s="88">
        <v>66.8</v>
      </c>
      <c r="J24" s="88">
        <v>0.5</v>
      </c>
      <c r="K24" s="88">
        <v>3</v>
      </c>
      <c r="L24" s="88">
        <v>4.2</v>
      </c>
      <c r="M24" s="88">
        <v>0.5</v>
      </c>
      <c r="N24" s="88">
        <v>75.1</v>
      </c>
      <c r="O24" s="88"/>
      <c r="P24" s="88">
        <v>9.9</v>
      </c>
      <c r="Q24" s="88">
        <v>5.7</v>
      </c>
      <c r="R24" s="88">
        <v>1.5</v>
      </c>
      <c r="S24" s="88">
        <v>3.7</v>
      </c>
      <c r="T24" s="88">
        <v>4.1</v>
      </c>
      <c r="U24" s="74">
        <v>100</v>
      </c>
      <c r="W24" s="88">
        <v>53.3</v>
      </c>
      <c r="X24" s="88">
        <v>16.9</v>
      </c>
      <c r="Y24" s="88">
        <v>6.4</v>
      </c>
      <c r="Z24" s="88">
        <v>17.7</v>
      </c>
      <c r="AA24" s="88">
        <v>5.8</v>
      </c>
      <c r="AB24" s="74">
        <v>100</v>
      </c>
      <c r="AC24" s="105">
        <f t="shared" si="2"/>
        <v>0.907624633431085</v>
      </c>
      <c r="AD24" s="105">
        <f t="shared" si="0"/>
        <v>0.09237536656891496</v>
      </c>
      <c r="AE24" s="105">
        <f t="shared" si="3"/>
        <v>0.6062932551319647</v>
      </c>
      <c r="AF24" s="105">
        <f t="shared" si="4"/>
        <v>0.08985483870967742</v>
      </c>
      <c r="AG24" s="105">
        <f t="shared" si="5"/>
        <v>0.03721260997067448</v>
      </c>
      <c r="AH24" s="105">
        <f t="shared" si="6"/>
        <v>0.049236070381231664</v>
      </c>
      <c r="AI24" s="105">
        <f t="shared" si="1"/>
        <v>0.016350439882697947</v>
      </c>
      <c r="AJ24" s="104">
        <f t="shared" si="7"/>
        <v>0.7989472140762462</v>
      </c>
      <c r="AK24" s="105">
        <f t="shared" si="8"/>
        <v>0.20105278592375375</v>
      </c>
      <c r="AM24" s="98"/>
    </row>
    <row r="25" spans="1:37" ht="15" customHeight="1">
      <c r="A25" s="72">
        <v>1986</v>
      </c>
      <c r="B25" s="84">
        <v>89.9</v>
      </c>
      <c r="C25" s="85"/>
      <c r="D25" s="86">
        <v>66300</v>
      </c>
      <c r="E25" s="86">
        <v>6700</v>
      </c>
      <c r="F25" s="86">
        <v>15100</v>
      </c>
      <c r="G25" s="86">
        <v>57800</v>
      </c>
      <c r="H25" s="87"/>
      <c r="I25" s="88">
        <v>63.7</v>
      </c>
      <c r="J25" s="88">
        <v>0.6</v>
      </c>
      <c r="K25" s="88">
        <v>2.8</v>
      </c>
      <c r="L25" s="88">
        <v>4.1</v>
      </c>
      <c r="M25" s="88">
        <v>0.5</v>
      </c>
      <c r="N25" s="88">
        <v>71.7</v>
      </c>
      <c r="O25" s="88"/>
      <c r="P25" s="88">
        <v>8.8</v>
      </c>
      <c r="Q25" s="88">
        <v>10.1</v>
      </c>
      <c r="R25" s="88">
        <v>1.5</v>
      </c>
      <c r="S25" s="88">
        <v>4</v>
      </c>
      <c r="T25" s="88">
        <v>3.9</v>
      </c>
      <c r="U25" s="74">
        <v>100</v>
      </c>
      <c r="W25" s="88">
        <v>51.2</v>
      </c>
      <c r="X25" s="88">
        <v>20</v>
      </c>
      <c r="Y25" s="88">
        <v>6.4</v>
      </c>
      <c r="Z25" s="88">
        <v>16.9</v>
      </c>
      <c r="AA25" s="88">
        <v>5.5</v>
      </c>
      <c r="AB25" s="74">
        <v>100</v>
      </c>
      <c r="AC25" s="105">
        <f t="shared" si="2"/>
        <v>0.9082191780821918</v>
      </c>
      <c r="AD25" s="105">
        <f t="shared" si="0"/>
        <v>0.09178082191780822</v>
      </c>
      <c r="AE25" s="105">
        <f t="shared" si="3"/>
        <v>0.5785356164383562</v>
      </c>
      <c r="AF25" s="105">
        <f t="shared" si="4"/>
        <v>0.07992328767123288</v>
      </c>
      <c r="AG25" s="105">
        <f t="shared" si="5"/>
        <v>0.03542054794520548</v>
      </c>
      <c r="AH25" s="105">
        <f t="shared" si="6"/>
        <v>0.04699178082191781</v>
      </c>
      <c r="AI25" s="105">
        <f t="shared" si="1"/>
        <v>0.015510958904109588</v>
      </c>
      <c r="AJ25" s="104">
        <f t="shared" si="7"/>
        <v>0.7563821917808219</v>
      </c>
      <c r="AK25" s="105">
        <f t="shared" si="8"/>
        <v>0.2436178082191781</v>
      </c>
    </row>
    <row r="26" spans="1:37" ht="15" customHeight="1">
      <c r="A26" s="72">
        <v>1987</v>
      </c>
      <c r="B26" s="84">
        <v>91.4</v>
      </c>
      <c r="C26" s="85"/>
      <c r="D26" s="86">
        <v>64100</v>
      </c>
      <c r="E26" s="86">
        <v>6800</v>
      </c>
      <c r="F26" s="86">
        <v>15200</v>
      </c>
      <c r="G26" s="86">
        <v>55600</v>
      </c>
      <c r="H26" s="87"/>
      <c r="I26" s="88">
        <v>66.8</v>
      </c>
      <c r="J26" s="88">
        <v>0.7</v>
      </c>
      <c r="K26" s="88">
        <v>3.3</v>
      </c>
      <c r="L26" s="88">
        <v>4.3</v>
      </c>
      <c r="M26" s="88">
        <v>0.7</v>
      </c>
      <c r="N26" s="88">
        <v>75.7</v>
      </c>
      <c r="O26" s="88"/>
      <c r="P26" s="88">
        <v>9.1</v>
      </c>
      <c r="Q26" s="88">
        <v>4.2</v>
      </c>
      <c r="R26" s="88">
        <v>2</v>
      </c>
      <c r="S26" s="88">
        <v>4.8</v>
      </c>
      <c r="T26" s="88">
        <v>4.1</v>
      </c>
      <c r="U26" s="74">
        <v>100</v>
      </c>
      <c r="W26" s="88">
        <v>52.2</v>
      </c>
      <c r="X26" s="88">
        <v>20</v>
      </c>
      <c r="Y26" s="88">
        <v>6.6</v>
      </c>
      <c r="Z26" s="88">
        <v>15.6</v>
      </c>
      <c r="AA26" s="88">
        <v>5.6</v>
      </c>
      <c r="AB26" s="74">
        <v>100</v>
      </c>
      <c r="AC26" s="105">
        <f t="shared" si="2"/>
        <v>0.9040902679830748</v>
      </c>
      <c r="AD26" s="105">
        <f t="shared" si="0"/>
        <v>0.09590973201692525</v>
      </c>
      <c r="AE26" s="105">
        <f t="shared" si="3"/>
        <v>0.6039322990126939</v>
      </c>
      <c r="AF26" s="105">
        <f t="shared" si="4"/>
        <v>0.0822722143864598</v>
      </c>
      <c r="AG26" s="105">
        <f t="shared" si="5"/>
        <v>0.03706770098730606</v>
      </c>
      <c r="AH26" s="105">
        <f t="shared" si="6"/>
        <v>0.050064880112834984</v>
      </c>
      <c r="AI26" s="105">
        <f t="shared" si="1"/>
        <v>0.01496191819464034</v>
      </c>
      <c r="AJ26" s="104">
        <f t="shared" si="7"/>
        <v>0.788299012693935</v>
      </c>
      <c r="AK26" s="105">
        <f t="shared" si="8"/>
        <v>0.211700987306065</v>
      </c>
    </row>
    <row r="27" spans="1:37" ht="15" customHeight="1">
      <c r="A27" s="72">
        <v>1988</v>
      </c>
      <c r="B27" s="84">
        <v>93.1</v>
      </c>
      <c r="C27" s="85"/>
      <c r="D27" s="86">
        <v>67000</v>
      </c>
      <c r="E27" s="86">
        <v>6700</v>
      </c>
      <c r="F27" s="86">
        <v>16000</v>
      </c>
      <c r="G27" s="86">
        <v>57800</v>
      </c>
      <c r="H27" s="87"/>
      <c r="I27" s="88">
        <v>65.2</v>
      </c>
      <c r="J27" s="88">
        <v>0.8</v>
      </c>
      <c r="K27" s="88">
        <v>3.3</v>
      </c>
      <c r="L27" s="88">
        <v>4.3</v>
      </c>
      <c r="M27" s="88">
        <v>0.7</v>
      </c>
      <c r="N27" s="88">
        <v>74.2</v>
      </c>
      <c r="O27" s="88"/>
      <c r="P27" s="88">
        <v>9.1</v>
      </c>
      <c r="Q27" s="88">
        <v>4.3</v>
      </c>
      <c r="R27" s="88">
        <v>2</v>
      </c>
      <c r="S27" s="88">
        <v>5.6</v>
      </c>
      <c r="T27" s="88">
        <v>4.8</v>
      </c>
      <c r="U27" s="74">
        <v>100</v>
      </c>
      <c r="W27" s="88">
        <v>51.9</v>
      </c>
      <c r="X27" s="88">
        <v>20.4</v>
      </c>
      <c r="Y27" s="88">
        <v>6.5</v>
      </c>
      <c r="Z27" s="88">
        <v>15.8</v>
      </c>
      <c r="AA27" s="88">
        <v>5.4</v>
      </c>
      <c r="AB27" s="74">
        <v>100</v>
      </c>
      <c r="AC27" s="105">
        <f t="shared" si="2"/>
        <v>0.9090909090909091</v>
      </c>
      <c r="AD27" s="105">
        <f t="shared" si="0"/>
        <v>0.09090909090909091</v>
      </c>
      <c r="AE27" s="105">
        <f t="shared" si="3"/>
        <v>0.5927272727272728</v>
      </c>
      <c r="AF27" s="105">
        <f t="shared" si="4"/>
        <v>0.08272727272727272</v>
      </c>
      <c r="AG27" s="105">
        <f t="shared" si="5"/>
        <v>0.04363636363636363</v>
      </c>
      <c r="AH27" s="105">
        <f t="shared" si="6"/>
        <v>0.047181818181818186</v>
      </c>
      <c r="AI27" s="105">
        <f t="shared" si="1"/>
        <v>0.014363636363636365</v>
      </c>
      <c r="AJ27" s="104">
        <f t="shared" si="7"/>
        <v>0.7806363636363637</v>
      </c>
      <c r="AK27" s="105">
        <f t="shared" si="8"/>
        <v>0.21936363636363632</v>
      </c>
    </row>
    <row r="28" spans="1:37" ht="15" customHeight="1">
      <c r="A28" s="72">
        <v>1989</v>
      </c>
      <c r="B28" s="84">
        <v>93.6</v>
      </c>
      <c r="C28" s="85"/>
      <c r="D28" s="86">
        <v>67400</v>
      </c>
      <c r="E28" s="86">
        <v>6900</v>
      </c>
      <c r="F28" s="86">
        <v>15900</v>
      </c>
      <c r="G28" s="86">
        <v>58500</v>
      </c>
      <c r="H28" s="87"/>
      <c r="I28" s="88">
        <v>64.7</v>
      </c>
      <c r="J28" s="88">
        <v>0.9</v>
      </c>
      <c r="K28" s="88">
        <v>3.3</v>
      </c>
      <c r="L28" s="88">
        <v>4.3</v>
      </c>
      <c r="M28" s="88">
        <v>0.6</v>
      </c>
      <c r="N28" s="88">
        <v>73.9</v>
      </c>
      <c r="O28" s="88"/>
      <c r="P28" s="88">
        <v>9.8</v>
      </c>
      <c r="Q28" s="88">
        <v>3.8</v>
      </c>
      <c r="R28" s="88">
        <v>1.9</v>
      </c>
      <c r="S28" s="88">
        <v>5.6</v>
      </c>
      <c r="T28" s="88">
        <v>5</v>
      </c>
      <c r="U28" s="74">
        <v>100</v>
      </c>
      <c r="W28" s="88">
        <v>51.5</v>
      </c>
      <c r="X28" s="88">
        <v>20.9</v>
      </c>
      <c r="Y28" s="88">
        <v>7.1</v>
      </c>
      <c r="Z28" s="88">
        <v>15.4</v>
      </c>
      <c r="AA28" s="88">
        <v>5.1</v>
      </c>
      <c r="AB28" s="74">
        <v>100</v>
      </c>
      <c r="AC28" s="105">
        <f t="shared" si="2"/>
        <v>0.9071332436069987</v>
      </c>
      <c r="AD28" s="105">
        <f t="shared" si="0"/>
        <v>0.09286675639300135</v>
      </c>
      <c r="AE28" s="105">
        <f t="shared" si="3"/>
        <v>0.5869152086137281</v>
      </c>
      <c r="AF28" s="105">
        <f t="shared" si="4"/>
        <v>0.08889905787348587</v>
      </c>
      <c r="AG28" s="105">
        <f t="shared" si="5"/>
        <v>0.045356662180349935</v>
      </c>
      <c r="AH28" s="105">
        <f t="shared" si="6"/>
        <v>0.04782637954239569</v>
      </c>
      <c r="AI28" s="105">
        <f t="shared" si="1"/>
        <v>0.014301480484522207</v>
      </c>
      <c r="AJ28" s="104">
        <f t="shared" si="7"/>
        <v>0.7832987886944818</v>
      </c>
      <c r="AK28" s="105">
        <f t="shared" si="8"/>
        <v>0.21670121130551823</v>
      </c>
    </row>
    <row r="29" spans="1:37" ht="15" customHeight="1">
      <c r="A29" s="72">
        <v>1990</v>
      </c>
      <c r="B29" s="84">
        <v>94.6</v>
      </c>
      <c r="C29" s="85"/>
      <c r="D29" s="86">
        <v>66900</v>
      </c>
      <c r="E29" s="86">
        <v>7300</v>
      </c>
      <c r="F29" s="86">
        <v>15800</v>
      </c>
      <c r="G29" s="86">
        <v>58300</v>
      </c>
      <c r="H29" s="87"/>
      <c r="I29" s="88">
        <v>65.6</v>
      </c>
      <c r="J29" s="88">
        <v>0.9</v>
      </c>
      <c r="K29" s="88">
        <v>3.4</v>
      </c>
      <c r="L29" s="88">
        <v>4.4</v>
      </c>
      <c r="M29" s="88">
        <v>0.6</v>
      </c>
      <c r="N29" s="88">
        <v>75</v>
      </c>
      <c r="O29" s="88"/>
      <c r="P29" s="88">
        <v>9.7</v>
      </c>
      <c r="Q29" s="88">
        <v>2.8</v>
      </c>
      <c r="R29" s="88">
        <v>1.8</v>
      </c>
      <c r="S29" s="88">
        <v>5.6</v>
      </c>
      <c r="T29" s="88">
        <v>5.2</v>
      </c>
      <c r="U29" s="74">
        <v>100</v>
      </c>
      <c r="W29" s="88">
        <v>49.3</v>
      </c>
      <c r="X29" s="88">
        <v>21.1</v>
      </c>
      <c r="Y29" s="88">
        <v>8.5</v>
      </c>
      <c r="Z29" s="88">
        <v>15.6</v>
      </c>
      <c r="AA29" s="88">
        <v>5.5</v>
      </c>
      <c r="AB29" s="74">
        <v>100</v>
      </c>
      <c r="AC29" s="105">
        <f t="shared" si="2"/>
        <v>0.9016172506738545</v>
      </c>
      <c r="AD29" s="105">
        <f t="shared" si="0"/>
        <v>0.09838274932614555</v>
      </c>
      <c r="AE29" s="105">
        <f t="shared" si="3"/>
        <v>0.5914609164420485</v>
      </c>
      <c r="AF29" s="105">
        <f t="shared" si="4"/>
        <v>0.08745687331536388</v>
      </c>
      <c r="AG29" s="105">
        <f t="shared" si="5"/>
        <v>0.046884097035040435</v>
      </c>
      <c r="AH29" s="105">
        <f t="shared" si="6"/>
        <v>0.04850269541778975</v>
      </c>
      <c r="AI29" s="105">
        <f t="shared" si="1"/>
        <v>0.015347708894878706</v>
      </c>
      <c r="AJ29" s="104">
        <f t="shared" si="7"/>
        <v>0.7896522911051213</v>
      </c>
      <c r="AK29" s="105">
        <f t="shared" si="8"/>
        <v>0.21034770889487875</v>
      </c>
    </row>
    <row r="30" spans="1:37" ht="15" customHeight="1">
      <c r="A30" s="72">
        <v>1991</v>
      </c>
      <c r="B30" s="84">
        <v>96</v>
      </c>
      <c r="C30" s="85"/>
      <c r="D30" s="86">
        <v>64900</v>
      </c>
      <c r="E30" s="86">
        <v>7700</v>
      </c>
      <c r="F30" s="86">
        <v>15400</v>
      </c>
      <c r="G30" s="86">
        <v>57100</v>
      </c>
      <c r="H30" s="87"/>
      <c r="I30" s="88">
        <v>66.4</v>
      </c>
      <c r="J30" s="88">
        <v>0.9</v>
      </c>
      <c r="K30" s="88">
        <v>3.4</v>
      </c>
      <c r="L30" s="88">
        <v>4.5</v>
      </c>
      <c r="M30" s="88">
        <v>0.6</v>
      </c>
      <c r="N30" s="88">
        <v>75.9</v>
      </c>
      <c r="O30" s="88"/>
      <c r="P30" s="88">
        <v>9.1</v>
      </c>
      <c r="Q30" s="88">
        <v>2.6</v>
      </c>
      <c r="R30" s="88">
        <v>1.7</v>
      </c>
      <c r="S30" s="88">
        <v>5.3</v>
      </c>
      <c r="T30" s="88">
        <v>5.5</v>
      </c>
      <c r="U30" s="74">
        <v>100</v>
      </c>
      <c r="W30" s="88">
        <v>47.6</v>
      </c>
      <c r="X30" s="88">
        <v>20.6</v>
      </c>
      <c r="Y30" s="88">
        <v>9.2</v>
      </c>
      <c r="Z30" s="88">
        <v>17.1</v>
      </c>
      <c r="AA30" s="88">
        <v>5.5</v>
      </c>
      <c r="AB30" s="74">
        <v>100</v>
      </c>
      <c r="AC30" s="105">
        <f t="shared" si="2"/>
        <v>0.8939393939393939</v>
      </c>
      <c r="AD30" s="105">
        <f t="shared" si="0"/>
        <v>0.10606060606060606</v>
      </c>
      <c r="AE30" s="105">
        <f t="shared" si="3"/>
        <v>0.5935757575757576</v>
      </c>
      <c r="AF30" s="105">
        <f t="shared" si="4"/>
        <v>0.08134848484848485</v>
      </c>
      <c r="AG30" s="105">
        <f t="shared" si="5"/>
        <v>0.049166666666666664</v>
      </c>
      <c r="AH30" s="105">
        <f t="shared" si="6"/>
        <v>0.05048484848484849</v>
      </c>
      <c r="AI30" s="105">
        <f t="shared" si="1"/>
        <v>0.018136363636363638</v>
      </c>
      <c r="AJ30" s="104">
        <f t="shared" si="7"/>
        <v>0.7927121212121213</v>
      </c>
      <c r="AK30" s="105">
        <f t="shared" si="8"/>
        <v>0.2072878787878787</v>
      </c>
    </row>
    <row r="31" spans="1:37" ht="15" customHeight="1">
      <c r="A31" s="72">
        <v>1992</v>
      </c>
      <c r="B31" s="84">
        <v>96.3</v>
      </c>
      <c r="C31" s="85"/>
      <c r="D31" s="86">
        <v>66500</v>
      </c>
      <c r="E31" s="86">
        <v>8100</v>
      </c>
      <c r="F31" s="86">
        <v>15800</v>
      </c>
      <c r="G31" s="86">
        <v>58700</v>
      </c>
      <c r="H31" s="87"/>
      <c r="I31" s="88">
        <v>66.2</v>
      </c>
      <c r="J31" s="88">
        <v>1.1</v>
      </c>
      <c r="K31" s="88">
        <v>3.8</v>
      </c>
      <c r="L31" s="88">
        <v>4.5</v>
      </c>
      <c r="M31" s="88">
        <v>0.6</v>
      </c>
      <c r="N31" s="88">
        <v>76.1</v>
      </c>
      <c r="O31" s="88"/>
      <c r="P31" s="88">
        <v>7.7</v>
      </c>
      <c r="Q31" s="88">
        <v>2.8</v>
      </c>
      <c r="R31" s="88">
        <v>1.8</v>
      </c>
      <c r="S31" s="88">
        <v>5.9</v>
      </c>
      <c r="T31" s="88">
        <v>5.7</v>
      </c>
      <c r="U31" s="74">
        <v>100</v>
      </c>
      <c r="W31" s="88">
        <v>46</v>
      </c>
      <c r="X31" s="88">
        <v>21.4</v>
      </c>
      <c r="Y31" s="88">
        <v>10</v>
      </c>
      <c r="Z31" s="88">
        <v>17.3</v>
      </c>
      <c r="AA31" s="88">
        <v>5.3</v>
      </c>
      <c r="AB31" s="74">
        <v>100</v>
      </c>
      <c r="AC31" s="105">
        <f t="shared" si="2"/>
        <v>0.8914209115281502</v>
      </c>
      <c r="AD31" s="105">
        <f t="shared" si="0"/>
        <v>0.10857908847184987</v>
      </c>
      <c r="AE31" s="105">
        <f t="shared" si="3"/>
        <v>0.5901206434316354</v>
      </c>
      <c r="AF31" s="105">
        <f t="shared" si="4"/>
        <v>0.06863941018766756</v>
      </c>
      <c r="AG31" s="105">
        <f t="shared" si="5"/>
        <v>0.05081099195710456</v>
      </c>
      <c r="AH31" s="105">
        <f t="shared" si="6"/>
        <v>0.04994638069705094</v>
      </c>
      <c r="AI31" s="105">
        <f t="shared" si="1"/>
        <v>0.018784182305630028</v>
      </c>
      <c r="AJ31" s="104">
        <f t="shared" si="7"/>
        <v>0.7783016085790886</v>
      </c>
      <c r="AK31" s="105">
        <f t="shared" si="8"/>
        <v>0.2216983914209114</v>
      </c>
    </row>
    <row r="32" spans="1:37" ht="15" customHeight="1">
      <c r="A32" s="72">
        <v>1993</v>
      </c>
      <c r="B32" s="84">
        <v>97.3</v>
      </c>
      <c r="C32" s="85"/>
      <c r="D32" s="86">
        <v>66500</v>
      </c>
      <c r="E32" s="86">
        <v>8400</v>
      </c>
      <c r="F32" s="86">
        <v>16300</v>
      </c>
      <c r="G32" s="86">
        <v>58600</v>
      </c>
      <c r="H32" s="87"/>
      <c r="I32" s="88">
        <v>65.8</v>
      </c>
      <c r="J32" s="88">
        <v>1.2</v>
      </c>
      <c r="K32" s="88">
        <v>4.2</v>
      </c>
      <c r="L32" s="88">
        <v>4.5</v>
      </c>
      <c r="M32" s="88">
        <v>0.7</v>
      </c>
      <c r="N32" s="88">
        <v>76.3</v>
      </c>
      <c r="O32" s="88"/>
      <c r="P32" s="88">
        <v>6.9</v>
      </c>
      <c r="Q32" s="88">
        <v>3.3</v>
      </c>
      <c r="R32" s="88">
        <v>2.1</v>
      </c>
      <c r="S32" s="88">
        <v>5.8</v>
      </c>
      <c r="T32" s="88">
        <v>5.7</v>
      </c>
      <c r="U32" s="74">
        <v>100</v>
      </c>
      <c r="W32" s="88">
        <v>45.4</v>
      </c>
      <c r="X32" s="88">
        <v>21.5</v>
      </c>
      <c r="Y32" s="88">
        <v>10.9</v>
      </c>
      <c r="Z32" s="88">
        <v>16.7</v>
      </c>
      <c r="AA32" s="88">
        <v>5.6</v>
      </c>
      <c r="AB32" s="74">
        <v>100</v>
      </c>
      <c r="AC32" s="105">
        <f t="shared" si="2"/>
        <v>0.8878504672897196</v>
      </c>
      <c r="AD32" s="105">
        <f t="shared" si="0"/>
        <v>0.11214953271028037</v>
      </c>
      <c r="AE32" s="105">
        <f t="shared" si="3"/>
        <v>0.5842056074766354</v>
      </c>
      <c r="AF32" s="105">
        <f t="shared" si="4"/>
        <v>0.06126168224299066</v>
      </c>
      <c r="AG32" s="105">
        <f t="shared" si="5"/>
        <v>0.05060747663551402</v>
      </c>
      <c r="AH32" s="105">
        <f t="shared" si="6"/>
        <v>0.05091588785046729</v>
      </c>
      <c r="AI32" s="105">
        <f t="shared" si="1"/>
        <v>0.01872897196261682</v>
      </c>
      <c r="AJ32" s="104">
        <f t="shared" si="7"/>
        <v>0.7657196261682242</v>
      </c>
      <c r="AK32" s="105">
        <f t="shared" si="8"/>
        <v>0.2342803738317758</v>
      </c>
    </row>
    <row r="33" spans="1:37" ht="15" customHeight="1">
      <c r="A33" s="72">
        <v>1994</v>
      </c>
      <c r="B33" s="84">
        <v>99.1</v>
      </c>
      <c r="C33" s="85"/>
      <c r="D33" s="86">
        <v>67400</v>
      </c>
      <c r="E33" s="86">
        <v>8500</v>
      </c>
      <c r="F33" s="86">
        <v>16700</v>
      </c>
      <c r="G33" s="86">
        <v>59200</v>
      </c>
      <c r="H33" s="87"/>
      <c r="I33" s="88">
        <v>65.4</v>
      </c>
      <c r="J33" s="88">
        <v>1.3</v>
      </c>
      <c r="K33" s="88">
        <v>4.4</v>
      </c>
      <c r="L33" s="88">
        <v>4.5</v>
      </c>
      <c r="M33" s="88">
        <v>0.7</v>
      </c>
      <c r="N33" s="88">
        <v>76.3</v>
      </c>
      <c r="O33" s="88"/>
      <c r="P33" s="88">
        <v>6.5</v>
      </c>
      <c r="Q33" s="88">
        <v>3.1</v>
      </c>
      <c r="R33" s="88">
        <v>2.2</v>
      </c>
      <c r="S33" s="88">
        <v>6.1</v>
      </c>
      <c r="T33" s="88">
        <v>5.8</v>
      </c>
      <c r="U33" s="74">
        <v>100</v>
      </c>
      <c r="W33" s="88">
        <v>46.5</v>
      </c>
      <c r="X33" s="88">
        <v>22.9</v>
      </c>
      <c r="Y33" s="88">
        <v>10.7</v>
      </c>
      <c r="Z33" s="88">
        <v>14.6</v>
      </c>
      <c r="AA33" s="88">
        <v>5.3</v>
      </c>
      <c r="AB33" s="74">
        <v>100</v>
      </c>
      <c r="AC33" s="105">
        <f t="shared" si="2"/>
        <v>0.8880105401844532</v>
      </c>
      <c r="AD33" s="105">
        <f t="shared" si="0"/>
        <v>0.11198945981554677</v>
      </c>
      <c r="AE33" s="105">
        <f t="shared" si="3"/>
        <v>0.5807588932806325</v>
      </c>
      <c r="AF33" s="105">
        <f t="shared" si="4"/>
        <v>0.05772068511198946</v>
      </c>
      <c r="AG33" s="105">
        <f t="shared" si="5"/>
        <v>0.05150461133069829</v>
      </c>
      <c r="AH33" s="105">
        <f t="shared" si="6"/>
        <v>0.05207509881422925</v>
      </c>
      <c r="AI33" s="105">
        <f t="shared" si="1"/>
        <v>0.016350461133069826</v>
      </c>
      <c r="AJ33" s="104">
        <f t="shared" si="7"/>
        <v>0.7584097496706192</v>
      </c>
      <c r="AK33" s="105">
        <f t="shared" si="8"/>
        <v>0.24159025032938075</v>
      </c>
    </row>
    <row r="34" spans="1:37" ht="15" customHeight="1">
      <c r="A34" s="72">
        <v>1995</v>
      </c>
      <c r="B34" s="84">
        <v>99.7</v>
      </c>
      <c r="C34" s="85"/>
      <c r="D34" s="86">
        <v>70400</v>
      </c>
      <c r="E34" s="86">
        <v>8700</v>
      </c>
      <c r="F34" s="86">
        <v>17600</v>
      </c>
      <c r="G34" s="86">
        <v>61400</v>
      </c>
      <c r="H34" s="87"/>
      <c r="I34" s="88">
        <v>64.5</v>
      </c>
      <c r="J34" s="88">
        <v>1.5</v>
      </c>
      <c r="K34" s="88">
        <v>4.3</v>
      </c>
      <c r="L34" s="88">
        <v>4.5</v>
      </c>
      <c r="M34" s="88">
        <v>0.8</v>
      </c>
      <c r="N34" s="88">
        <v>75.4</v>
      </c>
      <c r="O34" s="88"/>
      <c r="P34" s="88">
        <v>7</v>
      </c>
      <c r="Q34" s="88">
        <v>3.4</v>
      </c>
      <c r="R34" s="88">
        <v>2.3</v>
      </c>
      <c r="S34" s="88">
        <v>6</v>
      </c>
      <c r="T34" s="88">
        <v>5.8</v>
      </c>
      <c r="U34" s="74">
        <v>100</v>
      </c>
      <c r="W34" s="88">
        <v>46.4</v>
      </c>
      <c r="X34" s="88">
        <v>24.2</v>
      </c>
      <c r="Y34" s="88">
        <v>10.8</v>
      </c>
      <c r="Z34" s="88">
        <v>13.7</v>
      </c>
      <c r="AA34" s="88">
        <v>4.9</v>
      </c>
      <c r="AB34" s="74">
        <v>100</v>
      </c>
      <c r="AC34" s="105">
        <f t="shared" si="2"/>
        <v>0.8900126422250316</v>
      </c>
      <c r="AD34" s="105">
        <f t="shared" si="0"/>
        <v>0.10998735777496839</v>
      </c>
      <c r="AE34" s="105">
        <f t="shared" si="3"/>
        <v>0.5740581542351454</v>
      </c>
      <c r="AF34" s="105">
        <f t="shared" si="4"/>
        <v>0.06230088495575222</v>
      </c>
      <c r="AG34" s="105">
        <f t="shared" si="5"/>
        <v>0.05162073324905183</v>
      </c>
      <c r="AH34" s="105">
        <f t="shared" si="6"/>
        <v>0.05103413400758533</v>
      </c>
      <c r="AI34" s="105">
        <f t="shared" si="1"/>
        <v>0.015068268015170668</v>
      </c>
      <c r="AJ34" s="104">
        <f t="shared" si="7"/>
        <v>0.7540821744627054</v>
      </c>
      <c r="AK34" s="105">
        <f t="shared" si="8"/>
        <v>0.24591782553729458</v>
      </c>
    </row>
    <row r="35" spans="1:37" ht="15" customHeight="1">
      <c r="A35" s="72">
        <v>1996</v>
      </c>
      <c r="B35" s="84">
        <v>101.1</v>
      </c>
      <c r="C35" s="85"/>
      <c r="D35" s="86">
        <v>73300</v>
      </c>
      <c r="E35" s="86">
        <v>8800</v>
      </c>
      <c r="F35" s="86">
        <v>18400</v>
      </c>
      <c r="G35" s="86">
        <v>63700</v>
      </c>
      <c r="H35" s="87"/>
      <c r="I35" s="88">
        <v>63.1</v>
      </c>
      <c r="J35" s="88">
        <v>1.6</v>
      </c>
      <c r="K35" s="88">
        <v>4</v>
      </c>
      <c r="L35" s="88">
        <v>4.4</v>
      </c>
      <c r="M35" s="88">
        <v>0.8</v>
      </c>
      <c r="N35" s="88">
        <v>73.9</v>
      </c>
      <c r="O35" s="88"/>
      <c r="P35" s="88">
        <v>6.9</v>
      </c>
      <c r="Q35" s="88">
        <v>4.7</v>
      </c>
      <c r="R35" s="88">
        <v>2.4</v>
      </c>
      <c r="S35" s="88">
        <v>6.1</v>
      </c>
      <c r="T35" s="88">
        <v>6.1</v>
      </c>
      <c r="U35" s="74">
        <v>100</v>
      </c>
      <c r="W35" s="88">
        <v>45.6</v>
      </c>
      <c r="X35" s="88">
        <v>25.3</v>
      </c>
      <c r="Y35" s="88">
        <v>11.6</v>
      </c>
      <c r="Z35" s="88">
        <v>12.8</v>
      </c>
      <c r="AA35" s="88">
        <v>4.7</v>
      </c>
      <c r="AB35" s="74">
        <v>100</v>
      </c>
      <c r="AC35" s="105">
        <f t="shared" si="2"/>
        <v>0.8928136419001218</v>
      </c>
      <c r="AD35" s="105">
        <f t="shared" si="0"/>
        <v>0.1071863580998782</v>
      </c>
      <c r="AE35" s="105">
        <f t="shared" si="3"/>
        <v>0.5633654080389768</v>
      </c>
      <c r="AF35" s="105">
        <f t="shared" si="4"/>
        <v>0.06160414129110841</v>
      </c>
      <c r="AG35" s="105">
        <f t="shared" si="5"/>
        <v>0.05446163215590743</v>
      </c>
      <c r="AH35" s="105">
        <f t="shared" si="6"/>
        <v>0.04887697929354446</v>
      </c>
      <c r="AI35" s="105">
        <f t="shared" si="1"/>
        <v>0.01371985383678441</v>
      </c>
      <c r="AJ35" s="104">
        <f t="shared" si="7"/>
        <v>0.7420280146163215</v>
      </c>
      <c r="AK35" s="105">
        <f t="shared" si="8"/>
        <v>0.2579719853836785</v>
      </c>
    </row>
    <row r="36" spans="1:37" ht="15" customHeight="1">
      <c r="A36" s="72">
        <v>1997</v>
      </c>
      <c r="B36" s="84">
        <v>102.6</v>
      </c>
      <c r="C36" s="85"/>
      <c r="D36" s="86">
        <v>76900</v>
      </c>
      <c r="E36" s="86">
        <v>8700</v>
      </c>
      <c r="F36" s="86">
        <v>19400</v>
      </c>
      <c r="G36" s="86">
        <v>66300</v>
      </c>
      <c r="H36" s="87"/>
      <c r="I36" s="88">
        <v>62.3</v>
      </c>
      <c r="J36" s="88">
        <v>1.6</v>
      </c>
      <c r="K36" s="88">
        <v>3.5</v>
      </c>
      <c r="L36" s="88">
        <v>4.3</v>
      </c>
      <c r="M36" s="88">
        <v>0.8</v>
      </c>
      <c r="N36" s="88">
        <v>72.5</v>
      </c>
      <c r="O36" s="88"/>
      <c r="P36" s="88">
        <v>6.8</v>
      </c>
      <c r="Q36" s="88">
        <v>6.1</v>
      </c>
      <c r="R36" s="88">
        <v>2.3</v>
      </c>
      <c r="S36" s="88">
        <v>6.1</v>
      </c>
      <c r="T36" s="88">
        <v>6.2</v>
      </c>
      <c r="U36" s="74">
        <v>100</v>
      </c>
      <c r="W36" s="88">
        <v>46.8</v>
      </c>
      <c r="X36" s="88">
        <v>26.9</v>
      </c>
      <c r="Y36" s="88">
        <v>10</v>
      </c>
      <c r="Z36" s="88">
        <v>12.1</v>
      </c>
      <c r="AA36" s="88">
        <v>4.2</v>
      </c>
      <c r="AB36" s="74">
        <v>100</v>
      </c>
      <c r="AC36" s="105">
        <f t="shared" si="2"/>
        <v>0.8983644859813084</v>
      </c>
      <c r="AD36" s="105">
        <f t="shared" si="0"/>
        <v>0.10163551401869159</v>
      </c>
      <c r="AE36" s="105">
        <f t="shared" si="3"/>
        <v>0.5596810747663551</v>
      </c>
      <c r="AF36" s="105">
        <f t="shared" si="4"/>
        <v>0.061088785046728974</v>
      </c>
      <c r="AG36" s="105">
        <f t="shared" si="5"/>
        <v>0.05569859813084112</v>
      </c>
      <c r="AH36" s="105">
        <f t="shared" si="6"/>
        <v>0.04756542056074766</v>
      </c>
      <c r="AI36" s="105">
        <f t="shared" si="1"/>
        <v>0.01229789719626168</v>
      </c>
      <c r="AJ36" s="104">
        <f t="shared" si="7"/>
        <v>0.7363317757009346</v>
      </c>
      <c r="AK36" s="105">
        <f t="shared" si="8"/>
        <v>0.26366822429906545</v>
      </c>
    </row>
    <row r="37" spans="1:37" ht="15" customHeight="1">
      <c r="A37" s="72">
        <v>1998</v>
      </c>
      <c r="B37" s="84">
        <v>104</v>
      </c>
      <c r="C37" s="85"/>
      <c r="D37" s="86">
        <v>81500</v>
      </c>
      <c r="E37" s="86">
        <v>8700</v>
      </c>
      <c r="F37" s="86">
        <v>20100</v>
      </c>
      <c r="G37" s="86">
        <v>70000</v>
      </c>
      <c r="H37" s="87"/>
      <c r="I37" s="88">
        <v>61.9</v>
      </c>
      <c r="J37" s="88">
        <v>1.7</v>
      </c>
      <c r="K37" s="88">
        <v>3.3</v>
      </c>
      <c r="L37" s="88">
        <v>4.2</v>
      </c>
      <c r="M37" s="88">
        <v>0.7</v>
      </c>
      <c r="N37" s="88">
        <v>71.8</v>
      </c>
      <c r="O37" s="88"/>
      <c r="P37" s="88">
        <v>6.3</v>
      </c>
      <c r="Q37" s="88">
        <v>7.1</v>
      </c>
      <c r="R37" s="88">
        <v>2.1</v>
      </c>
      <c r="S37" s="88">
        <v>6.2</v>
      </c>
      <c r="T37" s="88">
        <v>6.5</v>
      </c>
      <c r="U37" s="74">
        <v>100</v>
      </c>
      <c r="W37" s="88">
        <v>47.3</v>
      </c>
      <c r="X37" s="88">
        <v>27.1</v>
      </c>
      <c r="Y37" s="88">
        <v>9.6</v>
      </c>
      <c r="Z37" s="88">
        <v>11.7</v>
      </c>
      <c r="AA37" s="88">
        <v>4.2</v>
      </c>
      <c r="AB37" s="74">
        <v>100</v>
      </c>
      <c r="AC37" s="105">
        <f t="shared" si="2"/>
        <v>0.9035476718403548</v>
      </c>
      <c r="AD37" s="105">
        <f t="shared" si="0"/>
        <v>0.09645232815964523</v>
      </c>
      <c r="AE37" s="105">
        <f t="shared" si="3"/>
        <v>0.5592960088691796</v>
      </c>
      <c r="AF37" s="105">
        <f t="shared" si="4"/>
        <v>0.05692350332594235</v>
      </c>
      <c r="AG37" s="105">
        <f t="shared" si="5"/>
        <v>0.05873059866962306</v>
      </c>
      <c r="AH37" s="105">
        <f t="shared" si="6"/>
        <v>0.045621951219512194</v>
      </c>
      <c r="AI37" s="105">
        <f t="shared" si="1"/>
        <v>0.01128492239467849</v>
      </c>
      <c r="AJ37" s="104">
        <f t="shared" si="7"/>
        <v>0.7318569844789357</v>
      </c>
      <c r="AK37" s="105">
        <f t="shared" si="8"/>
        <v>0.26814301552106434</v>
      </c>
    </row>
    <row r="38" spans="1:37" ht="15" customHeight="1">
      <c r="A38" s="72">
        <v>1999</v>
      </c>
      <c r="B38" s="84">
        <v>104.8</v>
      </c>
      <c r="C38" s="85"/>
      <c r="D38" s="86">
        <v>86000</v>
      </c>
      <c r="E38" s="86">
        <v>8600</v>
      </c>
      <c r="F38" s="86">
        <v>21500</v>
      </c>
      <c r="G38" s="86">
        <v>73100</v>
      </c>
      <c r="H38" s="87"/>
      <c r="I38" s="88">
        <v>61.2</v>
      </c>
      <c r="J38" s="88">
        <v>1.7</v>
      </c>
      <c r="K38" s="88">
        <v>3.1</v>
      </c>
      <c r="L38" s="88">
        <v>4.2</v>
      </c>
      <c r="M38" s="88">
        <v>0.7</v>
      </c>
      <c r="N38" s="88">
        <v>70.9</v>
      </c>
      <c r="O38" s="88"/>
      <c r="P38" s="88">
        <v>6.1</v>
      </c>
      <c r="Q38" s="88">
        <v>8</v>
      </c>
      <c r="R38" s="88">
        <v>2.1</v>
      </c>
      <c r="S38" s="88">
        <v>6.3</v>
      </c>
      <c r="T38" s="88">
        <v>6.6</v>
      </c>
      <c r="U38" s="74">
        <v>100</v>
      </c>
      <c r="W38" s="88">
        <v>48.7</v>
      </c>
      <c r="X38" s="88">
        <v>26.4</v>
      </c>
      <c r="Y38" s="88">
        <v>9.3</v>
      </c>
      <c r="Z38" s="88">
        <v>11.8</v>
      </c>
      <c r="AA38" s="88">
        <v>3.9</v>
      </c>
      <c r="AB38" s="74">
        <v>100</v>
      </c>
      <c r="AC38" s="105">
        <f t="shared" si="2"/>
        <v>0.9090909090909091</v>
      </c>
      <c r="AD38" s="105">
        <f t="shared" si="0"/>
        <v>0.09090909090909091</v>
      </c>
      <c r="AE38" s="105">
        <f t="shared" si="3"/>
        <v>0.5563636363636363</v>
      </c>
      <c r="AF38" s="105">
        <f t="shared" si="4"/>
        <v>0.05545454545454545</v>
      </c>
      <c r="AG38" s="105">
        <f t="shared" si="5"/>
        <v>0.06</v>
      </c>
      <c r="AH38" s="105">
        <f t="shared" si="6"/>
        <v>0.044272727272727276</v>
      </c>
      <c r="AI38" s="105">
        <f t="shared" si="1"/>
        <v>0.010727272727272728</v>
      </c>
      <c r="AJ38" s="104">
        <f t="shared" si="7"/>
        <v>0.7268181818181816</v>
      </c>
      <c r="AK38" s="105">
        <f t="shared" si="8"/>
        <v>0.2731818181818184</v>
      </c>
    </row>
    <row r="39" spans="1:37" ht="15" customHeight="1">
      <c r="A39" s="72">
        <v>2000</v>
      </c>
      <c r="B39" s="84">
        <v>108.3</v>
      </c>
      <c r="C39" s="85"/>
      <c r="D39" s="86">
        <v>88000</v>
      </c>
      <c r="E39" s="86">
        <v>8800</v>
      </c>
      <c r="F39" s="86">
        <v>22000</v>
      </c>
      <c r="G39" s="86">
        <v>74800</v>
      </c>
      <c r="H39" s="87"/>
      <c r="I39" s="88">
        <v>60.9</v>
      </c>
      <c r="J39" s="88">
        <v>1.8</v>
      </c>
      <c r="K39" s="88">
        <v>3.1</v>
      </c>
      <c r="L39" s="88">
        <v>4.1</v>
      </c>
      <c r="M39" s="88">
        <v>0.7</v>
      </c>
      <c r="N39" s="88">
        <v>70.6</v>
      </c>
      <c r="O39" s="88"/>
      <c r="P39" s="88">
        <v>6.3</v>
      </c>
      <c r="Q39" s="88">
        <v>8.6</v>
      </c>
      <c r="R39" s="88">
        <v>2</v>
      </c>
      <c r="S39" s="88">
        <v>5.9</v>
      </c>
      <c r="T39" s="88">
        <v>6.7</v>
      </c>
      <c r="U39" s="74">
        <v>100</v>
      </c>
      <c r="W39" s="88">
        <v>49.1</v>
      </c>
      <c r="X39" s="88">
        <v>26.2</v>
      </c>
      <c r="Y39" s="88">
        <v>10</v>
      </c>
      <c r="Z39" s="88">
        <v>11.1</v>
      </c>
      <c r="AA39" s="88">
        <v>3.6</v>
      </c>
      <c r="AB39" s="74">
        <v>100</v>
      </c>
      <c r="AC39" s="105">
        <f t="shared" si="2"/>
        <v>0.9090909090909091</v>
      </c>
      <c r="AD39" s="105">
        <f t="shared" si="0"/>
        <v>0.09090909090909091</v>
      </c>
      <c r="AE39" s="105">
        <f t="shared" si="3"/>
        <v>0.5536363636363636</v>
      </c>
      <c r="AF39" s="105">
        <f t="shared" si="4"/>
        <v>0.057272727272727274</v>
      </c>
      <c r="AG39" s="105">
        <f t="shared" si="5"/>
        <v>0.06090909090909091</v>
      </c>
      <c r="AH39" s="105">
        <f t="shared" si="6"/>
        <v>0.044636363636363634</v>
      </c>
      <c r="AI39" s="105">
        <f t="shared" si="1"/>
        <v>0.010090909090909091</v>
      </c>
      <c r="AJ39" s="104">
        <f t="shared" si="7"/>
        <v>0.7265454545454544</v>
      </c>
      <c r="AK39" s="105">
        <f t="shared" si="8"/>
        <v>0.2734545454545456</v>
      </c>
    </row>
    <row r="40" spans="1:37" ht="15" customHeight="1">
      <c r="A40" s="72">
        <v>2001</v>
      </c>
      <c r="B40" s="84">
        <v>109.4</v>
      </c>
      <c r="C40" s="85"/>
      <c r="D40" s="86">
        <v>82800</v>
      </c>
      <c r="E40" s="86">
        <v>9800</v>
      </c>
      <c r="F40" s="86">
        <v>19500</v>
      </c>
      <c r="G40" s="86">
        <v>73100</v>
      </c>
      <c r="H40" s="87"/>
      <c r="I40" s="88">
        <v>64.4</v>
      </c>
      <c r="J40" s="88">
        <v>1.9</v>
      </c>
      <c r="K40" s="88">
        <v>3.5</v>
      </c>
      <c r="L40" s="88">
        <v>4.4</v>
      </c>
      <c r="M40" s="88">
        <v>0.5</v>
      </c>
      <c r="N40" s="88">
        <v>74.7</v>
      </c>
      <c r="O40" s="88"/>
      <c r="P40" s="88">
        <v>6.1</v>
      </c>
      <c r="Q40" s="88">
        <v>4.6</v>
      </c>
      <c r="R40" s="88">
        <v>1.4</v>
      </c>
      <c r="S40" s="88">
        <v>6.2</v>
      </c>
      <c r="T40" s="88">
        <v>7</v>
      </c>
      <c r="U40" s="74">
        <v>100</v>
      </c>
      <c r="W40" s="88">
        <v>47</v>
      </c>
      <c r="X40" s="88">
        <v>24.9</v>
      </c>
      <c r="Y40" s="88">
        <v>13.5</v>
      </c>
      <c r="Z40" s="88">
        <v>11.2</v>
      </c>
      <c r="AA40" s="88">
        <v>3.4</v>
      </c>
      <c r="AB40" s="74">
        <v>100</v>
      </c>
      <c r="AC40" s="105">
        <f t="shared" si="2"/>
        <v>0.8941684665226782</v>
      </c>
      <c r="AD40" s="105">
        <f t="shared" si="0"/>
        <v>0.10583153347732181</v>
      </c>
      <c r="AE40" s="105">
        <f t="shared" si="3"/>
        <v>0.5758444924406048</v>
      </c>
      <c r="AF40" s="105">
        <f t="shared" si="4"/>
        <v>0.05454427645788337</v>
      </c>
      <c r="AG40" s="105">
        <f t="shared" si="5"/>
        <v>0.06259179265658749</v>
      </c>
      <c r="AH40" s="105">
        <f t="shared" si="6"/>
        <v>0.049740820734341246</v>
      </c>
      <c r="AI40" s="105">
        <f t="shared" si="1"/>
        <v>0.011853131749460042</v>
      </c>
      <c r="AJ40" s="104">
        <f t="shared" si="7"/>
        <v>0.754574514038877</v>
      </c>
      <c r="AK40" s="105">
        <f t="shared" si="8"/>
        <v>0.245425485961123</v>
      </c>
    </row>
    <row r="41" spans="1:37" ht="15" customHeight="1">
      <c r="A41" s="72">
        <v>2002</v>
      </c>
      <c r="B41" s="84">
        <v>111.4</v>
      </c>
      <c r="C41" s="85"/>
      <c r="D41" s="86">
        <v>78900</v>
      </c>
      <c r="E41" s="86">
        <v>10100</v>
      </c>
      <c r="F41" s="86">
        <v>18100</v>
      </c>
      <c r="G41" s="86">
        <v>70900</v>
      </c>
      <c r="H41" s="87"/>
      <c r="I41" s="88">
        <v>65.5</v>
      </c>
      <c r="J41" s="88">
        <v>1.8</v>
      </c>
      <c r="K41" s="88">
        <v>3.9</v>
      </c>
      <c r="L41" s="88">
        <v>4.5</v>
      </c>
      <c r="M41" s="88">
        <v>0.4</v>
      </c>
      <c r="N41" s="88">
        <v>76.2</v>
      </c>
      <c r="O41" s="88"/>
      <c r="P41" s="88">
        <v>5.3</v>
      </c>
      <c r="Q41" s="88">
        <v>3.4</v>
      </c>
      <c r="R41" s="88">
        <v>1.3</v>
      </c>
      <c r="S41" s="88">
        <v>6.5</v>
      </c>
      <c r="T41" s="88">
        <v>7.3</v>
      </c>
      <c r="U41" s="74">
        <v>100</v>
      </c>
      <c r="W41" s="88">
        <v>46</v>
      </c>
      <c r="X41" s="88">
        <v>24.6</v>
      </c>
      <c r="Y41" s="88">
        <v>13.4</v>
      </c>
      <c r="Z41" s="88">
        <v>12.4</v>
      </c>
      <c r="AA41" s="88">
        <v>3.5</v>
      </c>
      <c r="AB41" s="74">
        <v>100</v>
      </c>
      <c r="AC41" s="105">
        <f t="shared" si="2"/>
        <v>0.8865168539325843</v>
      </c>
      <c r="AD41" s="105">
        <f t="shared" si="0"/>
        <v>0.11348314606741573</v>
      </c>
      <c r="AE41" s="105">
        <f t="shared" si="3"/>
        <v>0.5806685393258427</v>
      </c>
      <c r="AF41" s="105">
        <f t="shared" si="4"/>
        <v>0.04698539325842697</v>
      </c>
      <c r="AG41" s="105">
        <f t="shared" si="5"/>
        <v>0.06471573033707864</v>
      </c>
      <c r="AH41" s="105">
        <f t="shared" si="6"/>
        <v>0.05220224719101124</v>
      </c>
      <c r="AI41" s="105">
        <f t="shared" si="1"/>
        <v>0.01407191011235955</v>
      </c>
      <c r="AJ41" s="104">
        <f t="shared" si="7"/>
        <v>0.7586438202247191</v>
      </c>
      <c r="AK41" s="105">
        <f t="shared" si="8"/>
        <v>0.2413561797752809</v>
      </c>
    </row>
    <row r="42" spans="1:37" ht="15" customHeight="1">
      <c r="A42" s="72">
        <v>2003</v>
      </c>
      <c r="B42" s="84">
        <v>112.1</v>
      </c>
      <c r="C42" s="85"/>
      <c r="D42" s="86">
        <v>80200</v>
      </c>
      <c r="E42" s="86">
        <v>10400</v>
      </c>
      <c r="F42" s="86">
        <v>17600</v>
      </c>
      <c r="G42" s="86">
        <v>73000</v>
      </c>
      <c r="H42" s="87"/>
      <c r="I42" s="88">
        <v>63.9</v>
      </c>
      <c r="J42" s="88">
        <v>2.2</v>
      </c>
      <c r="K42" s="88">
        <v>4.3</v>
      </c>
      <c r="L42" s="88">
        <v>4.4</v>
      </c>
      <c r="M42" s="88">
        <v>0.6</v>
      </c>
      <c r="N42" s="88">
        <v>75.4</v>
      </c>
      <c r="O42" s="88"/>
      <c r="P42" s="88">
        <v>4.9</v>
      </c>
      <c r="Q42" s="88">
        <v>4</v>
      </c>
      <c r="R42" s="88">
        <v>1.8</v>
      </c>
      <c r="S42" s="88">
        <v>6.6</v>
      </c>
      <c r="T42" s="88">
        <v>7.2</v>
      </c>
      <c r="U42" s="74">
        <v>100</v>
      </c>
      <c r="W42" s="88">
        <v>45.8</v>
      </c>
      <c r="X42" s="88">
        <v>25</v>
      </c>
      <c r="Y42" s="88">
        <v>13.7</v>
      </c>
      <c r="Z42" s="88">
        <v>12.2</v>
      </c>
      <c r="AA42" s="88">
        <v>3.4</v>
      </c>
      <c r="AB42" s="74">
        <v>100</v>
      </c>
      <c r="AC42" s="105">
        <f t="shared" si="2"/>
        <v>0.8852097130242825</v>
      </c>
      <c r="AD42" s="105">
        <f t="shared" si="0"/>
        <v>0.11479028697571744</v>
      </c>
      <c r="AE42" s="105">
        <f t="shared" si="3"/>
        <v>0.5656490066225165</v>
      </c>
      <c r="AF42" s="105">
        <f t="shared" si="4"/>
        <v>0.04337527593818984</v>
      </c>
      <c r="AG42" s="105">
        <f t="shared" si="5"/>
        <v>0.06373509933774835</v>
      </c>
      <c r="AH42" s="105">
        <f t="shared" si="6"/>
        <v>0.052573951434878585</v>
      </c>
      <c r="AI42" s="105">
        <f t="shared" si="1"/>
        <v>0.014004415011037528</v>
      </c>
      <c r="AJ42" s="104">
        <f t="shared" si="7"/>
        <v>0.7393377483443707</v>
      </c>
      <c r="AK42" s="105">
        <f t="shared" si="8"/>
        <v>0.2606622516556293</v>
      </c>
    </row>
    <row r="43" spans="1:37" ht="15" customHeight="1">
      <c r="A43" s="72">
        <v>2004</v>
      </c>
      <c r="B43" s="84">
        <v>113.3</v>
      </c>
      <c r="C43" s="85"/>
      <c r="D43" s="86">
        <v>85200</v>
      </c>
      <c r="E43" s="86">
        <v>11000</v>
      </c>
      <c r="F43" s="86">
        <v>18900</v>
      </c>
      <c r="G43" s="86">
        <v>77200</v>
      </c>
      <c r="H43" s="87"/>
      <c r="I43" s="88">
        <v>61.5</v>
      </c>
      <c r="J43" s="88">
        <v>2.2</v>
      </c>
      <c r="K43" s="88">
        <v>4.5</v>
      </c>
      <c r="L43" s="88">
        <v>4.2</v>
      </c>
      <c r="M43" s="88">
        <v>0.7</v>
      </c>
      <c r="N43" s="88">
        <v>73.1</v>
      </c>
      <c r="O43" s="88"/>
      <c r="P43" s="88">
        <v>4.9</v>
      </c>
      <c r="Q43" s="88">
        <v>5.9</v>
      </c>
      <c r="R43" s="88">
        <v>2.2</v>
      </c>
      <c r="S43" s="88">
        <v>7</v>
      </c>
      <c r="T43" s="88">
        <v>6.9</v>
      </c>
      <c r="U43" s="74">
        <v>100</v>
      </c>
      <c r="W43" s="88">
        <v>42.9</v>
      </c>
      <c r="X43" s="88">
        <v>28</v>
      </c>
      <c r="Y43" s="88">
        <v>15.4</v>
      </c>
      <c r="Z43" s="88">
        <v>10.4</v>
      </c>
      <c r="AA43" s="88">
        <v>3.3</v>
      </c>
      <c r="AB43" s="74">
        <v>100</v>
      </c>
      <c r="AC43" s="105">
        <f t="shared" si="2"/>
        <v>0.8856548856548857</v>
      </c>
      <c r="AD43" s="105">
        <f t="shared" si="0"/>
        <v>0.11434511434511435</v>
      </c>
      <c r="AE43" s="105">
        <f t="shared" si="3"/>
        <v>0.5446777546777547</v>
      </c>
      <c r="AF43" s="105">
        <f t="shared" si="4"/>
        <v>0.0433970893970894</v>
      </c>
      <c r="AG43" s="105">
        <f t="shared" si="5"/>
        <v>0.06111018711018712</v>
      </c>
      <c r="AH43" s="105">
        <f t="shared" si="6"/>
        <v>0.04905405405405405</v>
      </c>
      <c r="AI43" s="105">
        <f t="shared" si="1"/>
        <v>0.011891891891891894</v>
      </c>
      <c r="AJ43" s="104">
        <f t="shared" si="7"/>
        <v>0.7101309771309772</v>
      </c>
      <c r="AK43" s="105">
        <f t="shared" si="8"/>
        <v>0.28986902286902283</v>
      </c>
    </row>
    <row r="44" spans="1:37" ht="15" customHeight="1">
      <c r="A44" s="72">
        <v>2005</v>
      </c>
      <c r="B44" s="84">
        <v>114.5</v>
      </c>
      <c r="C44" s="85"/>
      <c r="D44" s="86">
        <v>90100</v>
      </c>
      <c r="E44" s="86">
        <v>11400</v>
      </c>
      <c r="F44" s="86">
        <v>20500</v>
      </c>
      <c r="G44" s="86">
        <v>80900</v>
      </c>
      <c r="H44" s="87"/>
      <c r="I44" s="88">
        <v>58.6</v>
      </c>
      <c r="J44" s="88">
        <v>2.1</v>
      </c>
      <c r="K44" s="88">
        <v>4.4</v>
      </c>
      <c r="L44" s="88">
        <v>4</v>
      </c>
      <c r="M44" s="88">
        <v>0.9</v>
      </c>
      <c r="N44" s="88">
        <v>70.1</v>
      </c>
      <c r="O44" s="88"/>
      <c r="P44" s="88">
        <v>5.2</v>
      </c>
      <c r="Q44" s="88">
        <v>7.6</v>
      </c>
      <c r="R44" s="88">
        <v>2.7</v>
      </c>
      <c r="S44" s="88">
        <v>7.7</v>
      </c>
      <c r="T44" s="88">
        <v>6.8</v>
      </c>
      <c r="U44" s="74">
        <v>100</v>
      </c>
      <c r="W44" s="88">
        <v>42.7</v>
      </c>
      <c r="X44" s="88">
        <v>27.7</v>
      </c>
      <c r="Y44" s="88">
        <v>16.6</v>
      </c>
      <c r="Z44" s="88">
        <v>9.7</v>
      </c>
      <c r="AA44" s="88">
        <v>3.3</v>
      </c>
      <c r="AB44" s="74">
        <v>100</v>
      </c>
      <c r="AC44" s="105">
        <f t="shared" si="2"/>
        <v>0.8876847290640394</v>
      </c>
      <c r="AD44" s="105">
        <f t="shared" si="0"/>
        <v>0.1123152709359606</v>
      </c>
      <c r="AE44" s="105">
        <f t="shared" si="3"/>
        <v>0.5201832512315271</v>
      </c>
      <c r="AF44" s="105">
        <f t="shared" si="4"/>
        <v>0.04615960591133005</v>
      </c>
      <c r="AG44" s="105">
        <f t="shared" si="5"/>
        <v>0.06036256157635468</v>
      </c>
      <c r="AH44" s="105">
        <f t="shared" si="6"/>
        <v>0.04795862068965518</v>
      </c>
      <c r="AI44" s="105">
        <f t="shared" si="1"/>
        <v>0.010894581280788176</v>
      </c>
      <c r="AJ44" s="104">
        <f t="shared" si="7"/>
        <v>0.6855586206896551</v>
      </c>
      <c r="AK44" s="105">
        <f t="shared" si="8"/>
        <v>0.3144413793103449</v>
      </c>
    </row>
    <row r="45" spans="1:37" ht="15" customHeight="1">
      <c r="A45" s="72">
        <v>2006</v>
      </c>
      <c r="B45" s="84">
        <v>116.1</v>
      </c>
      <c r="C45" s="85"/>
      <c r="D45" s="86">
        <v>93500</v>
      </c>
      <c r="E45" s="86">
        <v>11500</v>
      </c>
      <c r="F45" s="86">
        <v>21400</v>
      </c>
      <c r="G45" s="86">
        <v>83700</v>
      </c>
      <c r="H45" s="87"/>
      <c r="I45" s="88">
        <v>57.6</v>
      </c>
      <c r="J45" s="88">
        <v>2.1</v>
      </c>
      <c r="K45" s="88">
        <v>4.2</v>
      </c>
      <c r="L45" s="88">
        <v>3.9</v>
      </c>
      <c r="M45" s="88">
        <v>1</v>
      </c>
      <c r="N45" s="88">
        <v>68.8</v>
      </c>
      <c r="O45" s="88"/>
      <c r="P45" s="88">
        <v>6</v>
      </c>
      <c r="Q45" s="88">
        <v>8.2</v>
      </c>
      <c r="R45" s="88">
        <v>2.9</v>
      </c>
      <c r="S45" s="88">
        <v>7.4</v>
      </c>
      <c r="T45" s="88">
        <v>6.7</v>
      </c>
      <c r="U45" s="74">
        <v>100</v>
      </c>
      <c r="W45" s="88">
        <v>43</v>
      </c>
      <c r="X45" s="88">
        <v>28</v>
      </c>
      <c r="Y45" s="88">
        <v>16.8</v>
      </c>
      <c r="Z45" s="88">
        <v>9</v>
      </c>
      <c r="AA45" s="88">
        <v>3.1</v>
      </c>
      <c r="AB45" s="74">
        <v>100</v>
      </c>
      <c r="AC45" s="105">
        <f t="shared" si="2"/>
        <v>0.8904761904761904</v>
      </c>
      <c r="AD45" s="105">
        <f t="shared" si="0"/>
        <v>0.10952380952380952</v>
      </c>
      <c r="AE45" s="105">
        <f t="shared" si="3"/>
        <v>0.5129142857142858</v>
      </c>
      <c r="AF45" s="105">
        <f t="shared" si="4"/>
        <v>0.05342857142857142</v>
      </c>
      <c r="AG45" s="105">
        <f t="shared" si="5"/>
        <v>0.05966190476190476</v>
      </c>
      <c r="AH45" s="105">
        <f t="shared" si="6"/>
        <v>0.04709523809523809</v>
      </c>
      <c r="AI45" s="105">
        <f t="shared" si="1"/>
        <v>0.009857142857142856</v>
      </c>
      <c r="AJ45" s="104">
        <f t="shared" si="7"/>
        <v>0.6829571428571429</v>
      </c>
      <c r="AK45" s="105">
        <f t="shared" si="8"/>
        <v>0.31704285714285707</v>
      </c>
    </row>
    <row r="46" spans="1:37" ht="15" customHeight="1">
      <c r="A46" s="72">
        <v>2007</v>
      </c>
      <c r="B46" s="84">
        <v>116.9</v>
      </c>
      <c r="C46" s="85"/>
      <c r="D46" s="86">
        <v>96600</v>
      </c>
      <c r="E46" s="86">
        <v>11500</v>
      </c>
      <c r="F46" s="86">
        <v>21600</v>
      </c>
      <c r="G46" s="86">
        <v>86600</v>
      </c>
      <c r="H46" s="87"/>
      <c r="I46" s="88">
        <v>57.6</v>
      </c>
      <c r="J46" s="88">
        <v>2.1</v>
      </c>
      <c r="K46" s="88">
        <v>3.8</v>
      </c>
      <c r="L46" s="88">
        <v>3.9</v>
      </c>
      <c r="M46" s="88">
        <v>0.8</v>
      </c>
      <c r="N46" s="88">
        <v>68.3</v>
      </c>
      <c r="O46" s="88"/>
      <c r="P46" s="88">
        <v>6.5</v>
      </c>
      <c r="Q46" s="88">
        <v>8.9</v>
      </c>
      <c r="R46" s="88">
        <v>2.4</v>
      </c>
      <c r="S46" s="88">
        <v>6.9</v>
      </c>
      <c r="T46" s="88">
        <v>7</v>
      </c>
      <c r="U46" s="74">
        <v>100</v>
      </c>
      <c r="W46" s="88">
        <v>43.5</v>
      </c>
      <c r="X46" s="88">
        <v>30.5</v>
      </c>
      <c r="Y46" s="88">
        <v>13.9</v>
      </c>
      <c r="Z46" s="88">
        <v>9</v>
      </c>
      <c r="AA46" s="88">
        <v>3.1</v>
      </c>
      <c r="AB46" s="74">
        <v>100</v>
      </c>
      <c r="AC46" s="105">
        <f t="shared" si="2"/>
        <v>0.8936170212765957</v>
      </c>
      <c r="AD46" s="105">
        <f t="shared" si="0"/>
        <v>0.10638297872340426</v>
      </c>
      <c r="AE46" s="105">
        <f t="shared" si="3"/>
        <v>0.5147234042553192</v>
      </c>
      <c r="AF46" s="105">
        <f t="shared" si="4"/>
        <v>0.05808510638297872</v>
      </c>
      <c r="AG46" s="105">
        <f t="shared" si="5"/>
        <v>0.06255319148936171</v>
      </c>
      <c r="AH46" s="105">
        <f t="shared" si="6"/>
        <v>0.04627659574468085</v>
      </c>
      <c r="AI46" s="105">
        <f t="shared" si="1"/>
        <v>0.009574468085106383</v>
      </c>
      <c r="AJ46" s="104">
        <f t="shared" si="7"/>
        <v>0.6912127659574467</v>
      </c>
      <c r="AK46" s="105">
        <f t="shared" si="8"/>
        <v>0.30878723404255326</v>
      </c>
    </row>
    <row r="47" spans="1:37" ht="15" customHeight="1">
      <c r="A47" s="72">
        <v>2008</v>
      </c>
      <c r="B47" s="84">
        <v>117.3</v>
      </c>
      <c r="C47" s="85"/>
      <c r="D47" s="86">
        <v>88600</v>
      </c>
      <c r="E47" s="86">
        <v>11800</v>
      </c>
      <c r="F47" s="86">
        <v>18100</v>
      </c>
      <c r="G47" s="86">
        <v>82300</v>
      </c>
      <c r="H47" s="87"/>
      <c r="I47" s="88">
        <v>61.9</v>
      </c>
      <c r="J47" s="88">
        <v>2.3</v>
      </c>
      <c r="K47" s="88">
        <v>4.2</v>
      </c>
      <c r="L47" s="88">
        <v>4.2</v>
      </c>
      <c r="M47" s="88">
        <v>0.5</v>
      </c>
      <c r="N47" s="88">
        <v>73.1</v>
      </c>
      <c r="O47" s="88"/>
      <c r="P47" s="88">
        <v>6.4</v>
      </c>
      <c r="Q47" s="88">
        <v>4.9</v>
      </c>
      <c r="R47" s="88">
        <v>1.6</v>
      </c>
      <c r="S47" s="88">
        <v>6.6</v>
      </c>
      <c r="T47" s="88">
        <v>7.5</v>
      </c>
      <c r="U47" s="74">
        <v>100</v>
      </c>
      <c r="W47" s="88">
        <v>43.8</v>
      </c>
      <c r="X47" s="88">
        <v>29.4</v>
      </c>
      <c r="Y47" s="88">
        <v>12.8</v>
      </c>
      <c r="Z47" s="88">
        <v>10.4</v>
      </c>
      <c r="AA47" s="88">
        <v>3.5</v>
      </c>
      <c r="AB47" s="74">
        <v>100</v>
      </c>
      <c r="AC47" s="105">
        <f t="shared" si="2"/>
        <v>0.8824701195219123</v>
      </c>
      <c r="AD47" s="105">
        <f t="shared" si="0"/>
        <v>0.11752988047808766</v>
      </c>
      <c r="AE47" s="105">
        <f t="shared" si="3"/>
        <v>0.5462490039840637</v>
      </c>
      <c r="AF47" s="105">
        <f t="shared" si="4"/>
        <v>0.05647808764940239</v>
      </c>
      <c r="AG47" s="105">
        <f t="shared" si="5"/>
        <v>0.06618525896414343</v>
      </c>
      <c r="AH47" s="105">
        <f t="shared" si="6"/>
        <v>0.051478087649402385</v>
      </c>
      <c r="AI47" s="105">
        <f t="shared" si="1"/>
        <v>0.012223107569721118</v>
      </c>
      <c r="AJ47" s="104">
        <f t="shared" si="7"/>
        <v>0.7326135458167331</v>
      </c>
      <c r="AK47" s="105">
        <f t="shared" si="8"/>
        <v>0.2673864541832669</v>
      </c>
    </row>
    <row r="48" spans="1:37" ht="15" customHeight="1">
      <c r="A48" s="72">
        <v>2009</v>
      </c>
      <c r="B48" s="84">
        <v>117.6</v>
      </c>
      <c r="C48" s="85"/>
      <c r="D48" s="86">
        <v>81400</v>
      </c>
      <c r="E48" s="86">
        <v>13600</v>
      </c>
      <c r="F48" s="86">
        <v>16500</v>
      </c>
      <c r="G48" s="86">
        <v>78500</v>
      </c>
      <c r="H48" s="87"/>
      <c r="I48" s="88">
        <v>64.4</v>
      </c>
      <c r="J48" s="88">
        <v>2.4</v>
      </c>
      <c r="K48" s="88">
        <v>4.5</v>
      </c>
      <c r="L48" s="88">
        <v>4.4</v>
      </c>
      <c r="M48" s="88">
        <v>0.4</v>
      </c>
      <c r="N48" s="88">
        <v>76.2</v>
      </c>
      <c r="O48" s="88"/>
      <c r="P48" s="88">
        <v>5.5</v>
      </c>
      <c r="Q48" s="88">
        <v>2.6</v>
      </c>
      <c r="R48" s="88">
        <v>1.3</v>
      </c>
      <c r="S48" s="88">
        <v>6.7</v>
      </c>
      <c r="T48" s="88">
        <v>7.8</v>
      </c>
      <c r="U48" s="74">
        <v>100</v>
      </c>
      <c r="W48" s="88">
        <v>41.8</v>
      </c>
      <c r="X48" s="88">
        <v>27</v>
      </c>
      <c r="Y48" s="88">
        <v>12.9</v>
      </c>
      <c r="Z48" s="88">
        <v>14.4</v>
      </c>
      <c r="AA48" s="88">
        <v>3.8</v>
      </c>
      <c r="AB48" s="74">
        <v>100</v>
      </c>
      <c r="AC48" s="105">
        <f t="shared" si="2"/>
        <v>0.8568421052631578</v>
      </c>
      <c r="AD48" s="105">
        <f t="shared" si="0"/>
        <v>0.1431578947368421</v>
      </c>
      <c r="AE48" s="105">
        <f t="shared" si="3"/>
        <v>0.5518063157894737</v>
      </c>
      <c r="AF48" s="105">
        <f t="shared" si="4"/>
        <v>0.04712631578947368</v>
      </c>
      <c r="AG48" s="105">
        <f t="shared" si="5"/>
        <v>0.06683368421052631</v>
      </c>
      <c r="AH48" s="105">
        <f t="shared" si="6"/>
        <v>0.05983999999999999</v>
      </c>
      <c r="AI48" s="105">
        <f t="shared" si="1"/>
        <v>0.020614736842105266</v>
      </c>
      <c r="AJ48" s="104">
        <f t="shared" si="7"/>
        <v>0.7462210526315789</v>
      </c>
      <c r="AK48" s="105">
        <f t="shared" si="8"/>
        <v>0.2537789473684211</v>
      </c>
    </row>
    <row r="49" spans="1:37" ht="15" customHeight="1">
      <c r="A49" s="72">
        <v>2010</v>
      </c>
      <c r="B49" s="84">
        <v>118.7</v>
      </c>
      <c r="C49" s="85"/>
      <c r="D49" s="86">
        <v>83800</v>
      </c>
      <c r="E49" s="86">
        <v>13700</v>
      </c>
      <c r="F49" s="86">
        <v>17600</v>
      </c>
      <c r="G49" s="86">
        <v>79900</v>
      </c>
      <c r="H49" s="87"/>
      <c r="I49" s="88">
        <v>62.4</v>
      </c>
      <c r="J49" s="88">
        <v>2.3</v>
      </c>
      <c r="K49" s="88">
        <v>4.3</v>
      </c>
      <c r="L49" s="88">
        <v>4.2</v>
      </c>
      <c r="M49" s="88">
        <v>0.6</v>
      </c>
      <c r="N49" s="88">
        <v>73.7</v>
      </c>
      <c r="O49" s="88"/>
      <c r="P49" s="88">
        <v>5.2</v>
      </c>
      <c r="Q49" s="88">
        <v>3.9</v>
      </c>
      <c r="R49" s="88">
        <v>1.7</v>
      </c>
      <c r="S49" s="88">
        <v>7.1</v>
      </c>
      <c r="T49" s="88">
        <v>8.3</v>
      </c>
      <c r="U49" s="74">
        <v>100</v>
      </c>
      <c r="W49" s="88">
        <v>41.3</v>
      </c>
      <c r="X49" s="88">
        <v>27.4</v>
      </c>
      <c r="Y49" s="88">
        <v>13.2</v>
      </c>
      <c r="Z49" s="88">
        <v>14.1</v>
      </c>
      <c r="AA49" s="88">
        <v>4.1</v>
      </c>
      <c r="AB49" s="74">
        <v>100</v>
      </c>
      <c r="AC49" s="105">
        <f t="shared" si="2"/>
        <v>0.8594871794871795</v>
      </c>
      <c r="AD49" s="105">
        <f t="shared" si="0"/>
        <v>0.14051282051282052</v>
      </c>
      <c r="AE49" s="105">
        <f t="shared" si="3"/>
        <v>0.53632</v>
      </c>
      <c r="AF49" s="105">
        <f t="shared" si="4"/>
        <v>0.044693333333333335</v>
      </c>
      <c r="AG49" s="105">
        <f t="shared" si="5"/>
        <v>0.0713374358974359</v>
      </c>
      <c r="AH49" s="105">
        <f t="shared" si="6"/>
        <v>0.05803179487179487</v>
      </c>
      <c r="AI49" s="105">
        <f t="shared" si="1"/>
        <v>0.01981230769230769</v>
      </c>
      <c r="AJ49" s="104">
        <f t="shared" si="7"/>
        <v>0.7301948717948719</v>
      </c>
      <c r="AK49" s="105">
        <f t="shared" si="8"/>
        <v>0.26980512820512814</v>
      </c>
    </row>
    <row r="50" spans="1:37" ht="15" customHeight="1">
      <c r="A50" s="72">
        <v>2011</v>
      </c>
      <c r="B50" s="84">
        <v>121.2</v>
      </c>
      <c r="C50" s="85"/>
      <c r="D50" s="86">
        <v>83300</v>
      </c>
      <c r="E50" s="86">
        <v>13700</v>
      </c>
      <c r="F50" s="86">
        <v>17200</v>
      </c>
      <c r="G50" s="86">
        <v>79800</v>
      </c>
      <c r="I50" s="88">
        <v>62.4</v>
      </c>
      <c r="J50" s="88">
        <v>2.3</v>
      </c>
      <c r="K50" s="88">
        <v>4.3</v>
      </c>
      <c r="L50" s="88">
        <v>4.2</v>
      </c>
      <c r="M50" s="88">
        <v>0.6</v>
      </c>
      <c r="N50" s="88">
        <v>73.8</v>
      </c>
      <c r="O50" s="88"/>
      <c r="P50" s="88">
        <v>4.9</v>
      </c>
      <c r="Q50" s="88">
        <v>3.9</v>
      </c>
      <c r="R50" s="88">
        <v>1.7</v>
      </c>
      <c r="S50" s="88">
        <v>7.4</v>
      </c>
      <c r="T50" s="88">
        <v>8.3</v>
      </c>
      <c r="U50" s="74">
        <v>100</v>
      </c>
      <c r="W50" s="88">
        <v>41.6</v>
      </c>
      <c r="X50" s="88">
        <v>26.6</v>
      </c>
      <c r="Y50" s="88">
        <v>15.3</v>
      </c>
      <c r="Z50" s="88">
        <v>12.4</v>
      </c>
      <c r="AA50" s="88">
        <v>4.1</v>
      </c>
      <c r="AB50" s="74">
        <v>100</v>
      </c>
      <c r="AC50" s="105">
        <f t="shared" si="2"/>
        <v>0.8587628865979381</v>
      </c>
      <c r="AD50" s="105">
        <f t="shared" si="0"/>
        <v>0.14123711340206185</v>
      </c>
      <c r="AE50" s="105">
        <f t="shared" si="3"/>
        <v>0.5358680412371134</v>
      </c>
      <c r="AF50" s="105">
        <f t="shared" si="4"/>
        <v>0.042079381443298966</v>
      </c>
      <c r="AG50" s="105">
        <f t="shared" si="5"/>
        <v>0.07127731958762887</v>
      </c>
      <c r="AH50" s="105">
        <f t="shared" si="6"/>
        <v>0.058754639175257736</v>
      </c>
      <c r="AI50" s="105">
        <f t="shared" si="1"/>
        <v>0.01751340206185567</v>
      </c>
      <c r="AJ50" s="104">
        <f t="shared" si="7"/>
        <v>0.7254927835051546</v>
      </c>
      <c r="AK50" s="105">
        <f t="shared" si="8"/>
        <v>0.27450721649484544</v>
      </c>
    </row>
    <row r="51" spans="1:37" ht="15" customHeight="1">
      <c r="A51" s="72">
        <v>2012</v>
      </c>
      <c r="B51" s="84">
        <v>122.5</v>
      </c>
      <c r="C51" s="85"/>
      <c r="D51" s="86">
        <v>87600</v>
      </c>
      <c r="E51" s="86">
        <v>14000</v>
      </c>
      <c r="F51" s="86">
        <v>18600</v>
      </c>
      <c r="G51" s="86">
        <v>83100</v>
      </c>
      <c r="I51" s="88">
        <v>59.9</v>
      </c>
      <c r="J51" s="88">
        <v>2.2</v>
      </c>
      <c r="K51" s="88">
        <v>4</v>
      </c>
      <c r="L51" s="88">
        <v>4</v>
      </c>
      <c r="M51" s="88">
        <v>0.7</v>
      </c>
      <c r="N51" s="88">
        <v>70.8</v>
      </c>
      <c r="O51" s="88"/>
      <c r="P51" s="88">
        <v>5.2</v>
      </c>
      <c r="Q51" s="88">
        <v>5.9</v>
      </c>
      <c r="R51" s="88">
        <v>2</v>
      </c>
      <c r="S51" s="88">
        <v>8.2</v>
      </c>
      <c r="T51" s="88">
        <v>8</v>
      </c>
      <c r="U51" s="74">
        <v>100</v>
      </c>
      <c r="W51" s="88">
        <v>42.6</v>
      </c>
      <c r="X51" s="88">
        <v>28.7</v>
      </c>
      <c r="Y51" s="88">
        <v>14</v>
      </c>
      <c r="Z51" s="88">
        <v>10.7</v>
      </c>
      <c r="AA51" s="88">
        <v>4</v>
      </c>
      <c r="AB51" s="74">
        <v>100</v>
      </c>
      <c r="AC51" s="105">
        <f t="shared" si="2"/>
        <v>0.8622047244094488</v>
      </c>
      <c r="AD51" s="105">
        <f t="shared" si="0"/>
        <v>0.1377952755905512</v>
      </c>
      <c r="AE51" s="105">
        <f t="shared" si="3"/>
        <v>0.5164606299212599</v>
      </c>
      <c r="AF51" s="105">
        <f t="shared" si="4"/>
        <v>0.044834645669291344</v>
      </c>
      <c r="AG51" s="105">
        <f t="shared" si="5"/>
        <v>0.06897637795275591</v>
      </c>
      <c r="AH51" s="105">
        <f t="shared" si="6"/>
        <v>0.058700787401574805</v>
      </c>
      <c r="AI51" s="105">
        <f t="shared" si="1"/>
        <v>0.014744094488188976</v>
      </c>
      <c r="AJ51" s="104">
        <f t="shared" si="7"/>
        <v>0.7037165354330709</v>
      </c>
      <c r="AK51" s="105">
        <f t="shared" si="8"/>
        <v>0.2962834645669291</v>
      </c>
    </row>
    <row r="52" spans="1:37" ht="15" customHeight="1">
      <c r="A52" s="72">
        <v>2013</v>
      </c>
      <c r="B52" s="84">
        <v>123.1</v>
      </c>
      <c r="C52" s="85"/>
      <c r="D52" s="86">
        <v>86400</v>
      </c>
      <c r="E52" s="86">
        <v>13900</v>
      </c>
      <c r="F52" s="86">
        <v>20100</v>
      </c>
      <c r="G52" s="86">
        <v>80100</v>
      </c>
      <c r="I52" s="88">
        <v>61.3</v>
      </c>
      <c r="J52" s="88">
        <v>2.3</v>
      </c>
      <c r="K52" s="88">
        <v>4</v>
      </c>
      <c r="L52" s="88">
        <v>4.2</v>
      </c>
      <c r="M52" s="88">
        <v>0.7</v>
      </c>
      <c r="N52" s="88">
        <v>72.5</v>
      </c>
      <c r="O52" s="88"/>
      <c r="P52" s="88">
        <v>4.6</v>
      </c>
      <c r="Q52" s="88">
        <v>4.6</v>
      </c>
      <c r="R52" s="88">
        <v>2.2</v>
      </c>
      <c r="S52" s="88">
        <v>8</v>
      </c>
      <c r="T52" s="88">
        <v>8.1</v>
      </c>
      <c r="U52" s="74">
        <v>100</v>
      </c>
      <c r="W52" s="88">
        <v>44.1</v>
      </c>
      <c r="X52" s="88">
        <v>27.1</v>
      </c>
      <c r="Y52" s="88">
        <v>14.8</v>
      </c>
      <c r="Z52" s="88">
        <v>10.1</v>
      </c>
      <c r="AA52" s="88">
        <v>3.9</v>
      </c>
      <c r="AB52" s="74">
        <v>100</v>
      </c>
      <c r="AC52" s="105">
        <f t="shared" si="2"/>
        <v>0.8614157527417746</v>
      </c>
      <c r="AD52" s="105">
        <f t="shared" si="0"/>
        <v>0.13858424725822532</v>
      </c>
      <c r="AE52" s="105">
        <f t="shared" si="3"/>
        <v>0.5280478564307078</v>
      </c>
      <c r="AF52" s="105">
        <f t="shared" si="4"/>
        <v>0.03962512462612163</v>
      </c>
      <c r="AG52" s="105">
        <f t="shared" si="5"/>
        <v>0.06977467597208374</v>
      </c>
      <c r="AH52" s="105">
        <f t="shared" si="6"/>
        <v>0.06111565304087737</v>
      </c>
      <c r="AI52" s="105">
        <f t="shared" si="1"/>
        <v>0.013997008973080757</v>
      </c>
      <c r="AJ52" s="104">
        <f t="shared" si="7"/>
        <v>0.7125603190428714</v>
      </c>
      <c r="AK52" s="105">
        <f t="shared" si="8"/>
        <v>0.2874396809571286</v>
      </c>
    </row>
    <row r="53" spans="1:38" ht="15" customHeight="1">
      <c r="A53" s="72"/>
      <c r="B53" s="85"/>
      <c r="C53" s="85"/>
      <c r="D53" s="85"/>
      <c r="E53" s="85"/>
      <c r="F53" s="85"/>
      <c r="G53" s="85"/>
      <c r="AC53" s="108"/>
      <c r="AD53" s="108"/>
      <c r="AE53" s="108"/>
      <c r="AF53" s="108"/>
      <c r="AG53" s="108"/>
      <c r="AH53" s="28"/>
      <c r="AI53" s="108"/>
      <c r="AJ53" s="109"/>
      <c r="AK53" s="108"/>
      <c r="AL53" s="29"/>
    </row>
    <row r="54" spans="1:38" ht="15" customHeight="1">
      <c r="A54" s="155" t="s">
        <v>81</v>
      </c>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63" t="s">
        <v>81</v>
      </c>
      <c r="AD54" s="163"/>
      <c r="AE54" s="163"/>
      <c r="AF54" s="163"/>
      <c r="AG54" s="163"/>
      <c r="AH54" s="163"/>
      <c r="AI54" s="163"/>
      <c r="AJ54" s="163"/>
      <c r="AK54" s="163"/>
      <c r="AL54" s="29"/>
    </row>
    <row r="55" spans="1:37" ht="15" customHeight="1">
      <c r="A55" s="72">
        <v>1979</v>
      </c>
      <c r="B55" s="84">
        <v>18</v>
      </c>
      <c r="C55" s="85"/>
      <c r="D55" s="86">
        <v>9400</v>
      </c>
      <c r="E55" s="86">
        <v>8800</v>
      </c>
      <c r="F55" s="86">
        <v>1400</v>
      </c>
      <c r="G55" s="86">
        <v>16800</v>
      </c>
      <c r="H55" s="87"/>
      <c r="I55" s="88">
        <v>71.5</v>
      </c>
      <c r="J55" s="88">
        <v>0</v>
      </c>
      <c r="K55" s="88">
        <v>4</v>
      </c>
      <c r="L55" s="88">
        <v>4.6</v>
      </c>
      <c r="M55" s="88">
        <v>0.9</v>
      </c>
      <c r="N55" s="88">
        <v>81.1</v>
      </c>
      <c r="P55" s="88">
        <v>5.9</v>
      </c>
      <c r="Q55" s="88">
        <v>0.6</v>
      </c>
      <c r="R55" s="88">
        <v>1.5</v>
      </c>
      <c r="S55" s="88">
        <v>3.6</v>
      </c>
      <c r="T55" s="88">
        <v>7.3</v>
      </c>
      <c r="U55" s="74">
        <v>100</v>
      </c>
      <c r="W55" s="88">
        <v>45.5</v>
      </c>
      <c r="X55" s="88">
        <v>13.2</v>
      </c>
      <c r="Y55" s="88">
        <v>9.6</v>
      </c>
      <c r="Z55" s="88">
        <v>20.8</v>
      </c>
      <c r="AA55" s="88">
        <v>10.9</v>
      </c>
      <c r="AB55" s="74">
        <v>100</v>
      </c>
      <c r="AC55" s="105">
        <f t="shared" si="2"/>
        <v>0.5164835164835165</v>
      </c>
      <c r="AD55" s="105">
        <f aca="true" t="shared" si="9" ref="AD55:AD89">E55/(D55+E55)</f>
        <v>0.4835164835164835</v>
      </c>
      <c r="AE55" s="105">
        <f t="shared" si="3"/>
        <v>0.36928571428571433</v>
      </c>
      <c r="AF55" s="105">
        <f t="shared" si="4"/>
        <v>0.030472527472527478</v>
      </c>
      <c r="AG55" s="105">
        <f t="shared" si="5"/>
        <v>0.0377032967032967</v>
      </c>
      <c r="AH55" s="105">
        <f aca="true" t="shared" si="10" ref="AH55:AH89">(W55/100)*AD55</f>
        <v>0.22</v>
      </c>
      <c r="AI55" s="105">
        <f aca="true" t="shared" si="11" ref="AI55:AI89">(Z55/100)*AD55</f>
        <v>0.10057142857142858</v>
      </c>
      <c r="AJ55" s="104">
        <f t="shared" si="7"/>
        <v>0.7580329670329671</v>
      </c>
      <c r="AK55" s="105">
        <f t="shared" si="8"/>
        <v>0.24196703296703292</v>
      </c>
    </row>
    <row r="56" spans="1:37" ht="15" customHeight="1">
      <c r="A56" s="72">
        <v>1980</v>
      </c>
      <c r="B56" s="84">
        <v>18.2</v>
      </c>
      <c r="C56" s="85"/>
      <c r="D56" s="86">
        <v>9100</v>
      </c>
      <c r="E56" s="86">
        <v>8600</v>
      </c>
      <c r="F56" s="86">
        <v>1300</v>
      </c>
      <c r="G56" s="86">
        <v>16300</v>
      </c>
      <c r="H56" s="87"/>
      <c r="I56" s="88">
        <v>72.8</v>
      </c>
      <c r="J56" s="88">
        <v>0</v>
      </c>
      <c r="K56" s="88">
        <v>3.6</v>
      </c>
      <c r="L56" s="88">
        <v>4.7</v>
      </c>
      <c r="M56" s="88">
        <v>0.8</v>
      </c>
      <c r="N56" s="88">
        <v>81.9</v>
      </c>
      <c r="P56" s="88">
        <v>6.5</v>
      </c>
      <c r="Q56" s="88">
        <v>0.6</v>
      </c>
      <c r="R56" s="88">
        <v>1.3</v>
      </c>
      <c r="S56" s="88">
        <v>2.6</v>
      </c>
      <c r="T56" s="88">
        <v>7.1</v>
      </c>
      <c r="U56" s="74">
        <v>100</v>
      </c>
      <c r="W56" s="88">
        <v>44.1</v>
      </c>
      <c r="X56" s="88">
        <v>13.4</v>
      </c>
      <c r="Y56" s="88">
        <v>9.5</v>
      </c>
      <c r="Z56" s="88">
        <v>21.7</v>
      </c>
      <c r="AA56" s="88">
        <v>11.3</v>
      </c>
      <c r="AB56" s="74">
        <v>100</v>
      </c>
      <c r="AC56" s="105">
        <f t="shared" si="2"/>
        <v>0.5141242937853108</v>
      </c>
      <c r="AD56" s="105">
        <f t="shared" si="9"/>
        <v>0.4858757062146893</v>
      </c>
      <c r="AE56" s="105">
        <f t="shared" si="3"/>
        <v>0.37428248587570623</v>
      </c>
      <c r="AF56" s="105">
        <f t="shared" si="4"/>
        <v>0.0334180790960452</v>
      </c>
      <c r="AG56" s="105">
        <f t="shared" si="5"/>
        <v>0.03650282485875706</v>
      </c>
      <c r="AH56" s="105">
        <f t="shared" si="10"/>
        <v>0.21427118644067797</v>
      </c>
      <c r="AI56" s="105">
        <f t="shared" si="11"/>
        <v>0.10543502824858757</v>
      </c>
      <c r="AJ56" s="104">
        <f t="shared" si="7"/>
        <v>0.763909604519774</v>
      </c>
      <c r="AK56" s="105">
        <f t="shared" si="8"/>
        <v>0.23609039548022603</v>
      </c>
    </row>
    <row r="57" spans="1:37" ht="15" customHeight="1">
      <c r="A57" s="72">
        <v>1981</v>
      </c>
      <c r="B57" s="84">
        <v>18</v>
      </c>
      <c r="C57" s="85"/>
      <c r="D57" s="86">
        <v>9000</v>
      </c>
      <c r="E57" s="86">
        <v>8400</v>
      </c>
      <c r="F57" s="86">
        <v>1400</v>
      </c>
      <c r="G57" s="86">
        <v>16000</v>
      </c>
      <c r="H57" s="87"/>
      <c r="I57" s="88">
        <v>73.6</v>
      </c>
      <c r="J57" s="88">
        <v>0</v>
      </c>
      <c r="K57" s="88">
        <v>3.7</v>
      </c>
      <c r="L57" s="88">
        <v>5.1</v>
      </c>
      <c r="M57" s="88">
        <v>0.6</v>
      </c>
      <c r="N57" s="88">
        <v>83.1</v>
      </c>
      <c r="P57" s="88">
        <v>7</v>
      </c>
      <c r="Q57" s="88">
        <v>0.7</v>
      </c>
      <c r="R57" s="88">
        <v>1</v>
      </c>
      <c r="S57" s="88">
        <v>1.2</v>
      </c>
      <c r="T57" s="88">
        <v>7</v>
      </c>
      <c r="U57" s="74">
        <v>100</v>
      </c>
      <c r="W57" s="88">
        <v>43.3</v>
      </c>
      <c r="X57" s="88">
        <v>13.9</v>
      </c>
      <c r="Y57" s="88">
        <v>9.9</v>
      </c>
      <c r="Z57" s="88">
        <v>21.6</v>
      </c>
      <c r="AA57" s="88">
        <v>11.3</v>
      </c>
      <c r="AB57" s="74">
        <v>100</v>
      </c>
      <c r="AC57" s="105">
        <f t="shared" si="2"/>
        <v>0.5172413793103449</v>
      </c>
      <c r="AD57" s="105">
        <f t="shared" si="9"/>
        <v>0.4827586206896552</v>
      </c>
      <c r="AE57" s="105">
        <f t="shared" si="3"/>
        <v>0.3806896551724138</v>
      </c>
      <c r="AF57" s="105">
        <f t="shared" si="4"/>
        <v>0.03620689655172414</v>
      </c>
      <c r="AG57" s="105">
        <f t="shared" si="5"/>
        <v>0.03620689655172414</v>
      </c>
      <c r="AH57" s="105">
        <f t="shared" si="10"/>
        <v>0.2090344827586207</v>
      </c>
      <c r="AI57" s="105">
        <f t="shared" si="11"/>
        <v>0.10427586206896554</v>
      </c>
      <c r="AJ57" s="104">
        <f t="shared" si="7"/>
        <v>0.7664137931034484</v>
      </c>
      <c r="AK57" s="105">
        <f t="shared" si="8"/>
        <v>0.23358620689655163</v>
      </c>
    </row>
    <row r="58" spans="1:37" ht="15" customHeight="1">
      <c r="A58" s="72">
        <v>1982</v>
      </c>
      <c r="B58" s="84">
        <v>17.6</v>
      </c>
      <c r="C58" s="85"/>
      <c r="D58" s="86">
        <v>8800</v>
      </c>
      <c r="E58" s="86">
        <v>8200</v>
      </c>
      <c r="F58" s="86">
        <v>1400</v>
      </c>
      <c r="G58" s="86">
        <v>15700</v>
      </c>
      <c r="H58" s="87"/>
      <c r="I58" s="88">
        <v>74.7</v>
      </c>
      <c r="J58" s="88">
        <v>0</v>
      </c>
      <c r="K58" s="88">
        <v>4.3</v>
      </c>
      <c r="L58" s="88">
        <v>5.2</v>
      </c>
      <c r="M58" s="88">
        <v>0.4</v>
      </c>
      <c r="N58" s="88">
        <v>84.6</v>
      </c>
      <c r="P58" s="88">
        <v>7.5</v>
      </c>
      <c r="Q58" s="88">
        <v>0.9</v>
      </c>
      <c r="R58" s="88">
        <v>0.6</v>
      </c>
      <c r="S58" s="88">
        <v>1.3</v>
      </c>
      <c r="T58" s="88">
        <v>5</v>
      </c>
      <c r="U58" s="74">
        <v>100</v>
      </c>
      <c r="W58" s="88">
        <v>39.4</v>
      </c>
      <c r="X58" s="88">
        <v>13.8</v>
      </c>
      <c r="Y58" s="88">
        <v>10.2</v>
      </c>
      <c r="Z58" s="88">
        <v>24.2</v>
      </c>
      <c r="AA58" s="88">
        <v>12.5</v>
      </c>
      <c r="AB58" s="74">
        <v>100</v>
      </c>
      <c r="AC58" s="105">
        <f t="shared" si="2"/>
        <v>0.5176470588235295</v>
      </c>
      <c r="AD58" s="105">
        <f t="shared" si="9"/>
        <v>0.4823529411764706</v>
      </c>
      <c r="AE58" s="105">
        <f t="shared" si="3"/>
        <v>0.38668235294117653</v>
      </c>
      <c r="AF58" s="105">
        <f t="shared" si="4"/>
        <v>0.03882352941176471</v>
      </c>
      <c r="AG58" s="105">
        <f t="shared" si="5"/>
        <v>0.025882352941176474</v>
      </c>
      <c r="AH58" s="105">
        <f t="shared" si="10"/>
        <v>0.1900470588235294</v>
      </c>
      <c r="AI58" s="105">
        <f t="shared" si="11"/>
        <v>0.11672941176470589</v>
      </c>
      <c r="AJ58" s="104">
        <f t="shared" si="7"/>
        <v>0.758164705882353</v>
      </c>
      <c r="AK58" s="105">
        <f t="shared" si="8"/>
        <v>0.24183529411764704</v>
      </c>
    </row>
    <row r="59" spans="1:37" ht="15" customHeight="1">
      <c r="A59" s="72">
        <v>1983</v>
      </c>
      <c r="B59" s="84">
        <v>17.5</v>
      </c>
      <c r="C59" s="85"/>
      <c r="D59" s="86">
        <v>8800</v>
      </c>
      <c r="E59" s="86">
        <v>7900</v>
      </c>
      <c r="F59" s="86">
        <v>1500</v>
      </c>
      <c r="G59" s="86">
        <v>15200</v>
      </c>
      <c r="H59" s="87"/>
      <c r="I59" s="88">
        <v>74.6</v>
      </c>
      <c r="J59" s="88">
        <v>0</v>
      </c>
      <c r="K59" s="88">
        <v>4.2</v>
      </c>
      <c r="L59" s="88">
        <v>5.3</v>
      </c>
      <c r="M59" s="88">
        <v>0.5</v>
      </c>
      <c r="N59" s="88">
        <v>84.6</v>
      </c>
      <c r="P59" s="88">
        <v>7.2</v>
      </c>
      <c r="Q59" s="88">
        <v>0.7</v>
      </c>
      <c r="R59" s="88">
        <v>0.8</v>
      </c>
      <c r="S59" s="88">
        <v>1.9</v>
      </c>
      <c r="T59" s="88">
        <v>4.8</v>
      </c>
      <c r="U59" s="74">
        <v>100</v>
      </c>
      <c r="W59" s="88">
        <v>35.3</v>
      </c>
      <c r="X59" s="88">
        <v>12.6</v>
      </c>
      <c r="Y59" s="88">
        <v>12</v>
      </c>
      <c r="Z59" s="88">
        <v>26.2</v>
      </c>
      <c r="AA59" s="88">
        <v>13.8</v>
      </c>
      <c r="AB59" s="74">
        <v>100</v>
      </c>
      <c r="AC59" s="105">
        <f t="shared" si="2"/>
        <v>0.5269461077844312</v>
      </c>
      <c r="AD59" s="105">
        <f t="shared" si="9"/>
        <v>0.47305389221556887</v>
      </c>
      <c r="AE59" s="105">
        <f t="shared" si="3"/>
        <v>0.3931017964071857</v>
      </c>
      <c r="AF59" s="105">
        <f t="shared" si="4"/>
        <v>0.03794011976047905</v>
      </c>
      <c r="AG59" s="105">
        <f t="shared" si="5"/>
        <v>0.025293413173652697</v>
      </c>
      <c r="AH59" s="105">
        <f t="shared" si="10"/>
        <v>0.1669880239520958</v>
      </c>
      <c r="AI59" s="105">
        <f t="shared" si="11"/>
        <v>0.12394011976047906</v>
      </c>
      <c r="AJ59" s="104">
        <f t="shared" si="7"/>
        <v>0.7472634730538923</v>
      </c>
      <c r="AK59" s="105">
        <f t="shared" si="8"/>
        <v>0.2527365269461077</v>
      </c>
    </row>
    <row r="60" spans="1:37" ht="15" customHeight="1">
      <c r="A60" s="72">
        <v>1984</v>
      </c>
      <c r="B60" s="84">
        <v>18.7</v>
      </c>
      <c r="C60" s="85"/>
      <c r="D60" s="86">
        <v>9600</v>
      </c>
      <c r="E60" s="86">
        <v>7700</v>
      </c>
      <c r="F60" s="86">
        <v>1700</v>
      </c>
      <c r="G60" s="86">
        <v>15600</v>
      </c>
      <c r="H60" s="87"/>
      <c r="I60" s="88">
        <v>72</v>
      </c>
      <c r="J60" s="88">
        <v>0.1</v>
      </c>
      <c r="K60" s="88">
        <v>4.4</v>
      </c>
      <c r="L60" s="88">
        <v>5.3</v>
      </c>
      <c r="M60" s="88">
        <v>0.6</v>
      </c>
      <c r="N60" s="88">
        <v>82.3</v>
      </c>
      <c r="P60" s="88">
        <v>8</v>
      </c>
      <c r="Q60" s="88">
        <v>0.9</v>
      </c>
      <c r="R60" s="88">
        <v>0.9</v>
      </c>
      <c r="S60" s="88">
        <v>1.3</v>
      </c>
      <c r="T60" s="88">
        <v>6.5</v>
      </c>
      <c r="U60" s="74">
        <v>100</v>
      </c>
      <c r="W60" s="88">
        <v>40.4</v>
      </c>
      <c r="X60" s="88">
        <v>13.8</v>
      </c>
      <c r="Y60" s="88">
        <v>11</v>
      </c>
      <c r="Z60" s="88">
        <v>22</v>
      </c>
      <c r="AA60" s="88">
        <v>12.7</v>
      </c>
      <c r="AB60" s="74">
        <v>100</v>
      </c>
      <c r="AC60" s="105">
        <f t="shared" si="2"/>
        <v>0.5549132947976878</v>
      </c>
      <c r="AD60" s="105">
        <f t="shared" si="9"/>
        <v>0.44508670520231214</v>
      </c>
      <c r="AE60" s="105">
        <f t="shared" si="3"/>
        <v>0.3995375722543352</v>
      </c>
      <c r="AF60" s="105">
        <f t="shared" si="4"/>
        <v>0.04439306358381503</v>
      </c>
      <c r="AG60" s="105">
        <f t="shared" si="5"/>
        <v>0.03606936416184971</v>
      </c>
      <c r="AH60" s="105">
        <f t="shared" si="10"/>
        <v>0.1798150289017341</v>
      </c>
      <c r="AI60" s="105">
        <f t="shared" si="11"/>
        <v>0.09791907514450868</v>
      </c>
      <c r="AJ60" s="104">
        <f t="shared" si="7"/>
        <v>0.7577341040462428</v>
      </c>
      <c r="AK60" s="105">
        <f t="shared" si="8"/>
        <v>0.24226589595375725</v>
      </c>
    </row>
    <row r="61" spans="1:37" ht="15" customHeight="1">
      <c r="A61" s="72">
        <v>1985</v>
      </c>
      <c r="B61" s="84">
        <v>18.5</v>
      </c>
      <c r="C61" s="85"/>
      <c r="D61" s="86">
        <v>9400</v>
      </c>
      <c r="E61" s="86">
        <v>8000</v>
      </c>
      <c r="F61" s="86">
        <v>1600</v>
      </c>
      <c r="G61" s="86">
        <v>15800</v>
      </c>
      <c r="H61" s="87"/>
      <c r="I61" s="88">
        <v>73.2</v>
      </c>
      <c r="J61" s="88">
        <v>0.2</v>
      </c>
      <c r="K61" s="88">
        <v>4</v>
      </c>
      <c r="L61" s="88">
        <v>5.5</v>
      </c>
      <c r="M61" s="88">
        <v>0.5</v>
      </c>
      <c r="N61" s="88">
        <v>83.5</v>
      </c>
      <c r="P61" s="88">
        <v>6.9</v>
      </c>
      <c r="Q61" s="88">
        <v>0.6</v>
      </c>
      <c r="R61" s="88">
        <v>0.7</v>
      </c>
      <c r="S61" s="88">
        <v>2.6</v>
      </c>
      <c r="T61" s="88">
        <v>5.6</v>
      </c>
      <c r="U61" s="74">
        <v>100</v>
      </c>
      <c r="W61" s="88">
        <v>38.8</v>
      </c>
      <c r="X61" s="88">
        <v>14</v>
      </c>
      <c r="Y61" s="88">
        <v>11.4</v>
      </c>
      <c r="Z61" s="88">
        <v>22.3</v>
      </c>
      <c r="AA61" s="88">
        <v>13.5</v>
      </c>
      <c r="AB61" s="74">
        <v>100</v>
      </c>
      <c r="AC61" s="105">
        <f t="shared" si="2"/>
        <v>0.5402298850574713</v>
      </c>
      <c r="AD61" s="105">
        <f t="shared" si="9"/>
        <v>0.45977011494252873</v>
      </c>
      <c r="AE61" s="105">
        <f t="shared" si="3"/>
        <v>0.395448275862069</v>
      </c>
      <c r="AF61" s="105">
        <f t="shared" si="4"/>
        <v>0.03727586206896552</v>
      </c>
      <c r="AG61" s="105">
        <f t="shared" si="5"/>
        <v>0.030252873563218388</v>
      </c>
      <c r="AH61" s="105">
        <f t="shared" si="10"/>
        <v>0.17839080459770112</v>
      </c>
      <c r="AI61" s="105">
        <f t="shared" si="11"/>
        <v>0.10252873563218391</v>
      </c>
      <c r="AJ61" s="104">
        <f t="shared" si="7"/>
        <v>0.7438965517241379</v>
      </c>
      <c r="AK61" s="105">
        <f t="shared" si="8"/>
        <v>0.25610344827586207</v>
      </c>
    </row>
    <row r="62" spans="1:37" ht="15" customHeight="1">
      <c r="A62" s="72">
        <v>1986</v>
      </c>
      <c r="B62" s="84">
        <v>18.6</v>
      </c>
      <c r="C62" s="85"/>
      <c r="D62" s="86">
        <v>9700</v>
      </c>
      <c r="E62" s="86">
        <v>7900</v>
      </c>
      <c r="F62" s="86">
        <v>1600</v>
      </c>
      <c r="G62" s="86">
        <v>15900</v>
      </c>
      <c r="H62" s="87"/>
      <c r="I62" s="88">
        <v>72.1</v>
      </c>
      <c r="J62" s="88">
        <v>0.2</v>
      </c>
      <c r="K62" s="88">
        <v>4.5</v>
      </c>
      <c r="L62" s="88">
        <v>5.4</v>
      </c>
      <c r="M62" s="88">
        <v>0.6</v>
      </c>
      <c r="N62" s="88">
        <v>82.8</v>
      </c>
      <c r="P62" s="88">
        <v>6.2</v>
      </c>
      <c r="Q62" s="88">
        <v>1</v>
      </c>
      <c r="R62" s="88">
        <v>0.7</v>
      </c>
      <c r="S62" s="88">
        <v>3.4</v>
      </c>
      <c r="T62" s="88">
        <v>5.8</v>
      </c>
      <c r="U62" s="74">
        <v>100</v>
      </c>
      <c r="W62" s="88">
        <v>35.6</v>
      </c>
      <c r="X62" s="88">
        <v>15.7</v>
      </c>
      <c r="Y62" s="88">
        <v>12.3</v>
      </c>
      <c r="Z62" s="88">
        <v>22.5</v>
      </c>
      <c r="AA62" s="88">
        <v>14</v>
      </c>
      <c r="AB62" s="74">
        <v>100</v>
      </c>
      <c r="AC62" s="105">
        <f t="shared" si="2"/>
        <v>0.5511363636363636</v>
      </c>
      <c r="AD62" s="105">
        <f t="shared" si="9"/>
        <v>0.44886363636363635</v>
      </c>
      <c r="AE62" s="105">
        <f t="shared" si="3"/>
        <v>0.3973693181818182</v>
      </c>
      <c r="AF62" s="105">
        <f t="shared" si="4"/>
        <v>0.034170454545454546</v>
      </c>
      <c r="AG62" s="105">
        <f t="shared" si="5"/>
        <v>0.031965909090909086</v>
      </c>
      <c r="AH62" s="105">
        <f t="shared" si="10"/>
        <v>0.15979545454545455</v>
      </c>
      <c r="AI62" s="105">
        <f t="shared" si="11"/>
        <v>0.10099431818181819</v>
      </c>
      <c r="AJ62" s="104">
        <f t="shared" si="7"/>
        <v>0.7242954545454545</v>
      </c>
      <c r="AK62" s="105">
        <f t="shared" si="8"/>
        <v>0.2757045454545455</v>
      </c>
    </row>
    <row r="63" spans="1:37" ht="15" customHeight="1">
      <c r="A63" s="72">
        <v>1987</v>
      </c>
      <c r="B63" s="84">
        <v>17.9</v>
      </c>
      <c r="C63" s="85"/>
      <c r="D63" s="86">
        <v>9400</v>
      </c>
      <c r="E63" s="86">
        <v>8100</v>
      </c>
      <c r="F63" s="86">
        <v>1500</v>
      </c>
      <c r="G63" s="86">
        <v>16100</v>
      </c>
      <c r="H63" s="87"/>
      <c r="I63" s="88">
        <v>70.8</v>
      </c>
      <c r="J63" s="88">
        <v>0.2</v>
      </c>
      <c r="K63" s="88">
        <v>4.7</v>
      </c>
      <c r="L63" s="88">
        <v>5.4</v>
      </c>
      <c r="M63" s="88">
        <v>0.7</v>
      </c>
      <c r="N63" s="88">
        <v>81.8</v>
      </c>
      <c r="P63" s="88">
        <v>6.1</v>
      </c>
      <c r="Q63" s="88">
        <v>0.7</v>
      </c>
      <c r="R63" s="88">
        <v>0.9</v>
      </c>
      <c r="S63" s="88">
        <v>5</v>
      </c>
      <c r="T63" s="88">
        <v>5.6</v>
      </c>
      <c r="U63" s="74">
        <v>100</v>
      </c>
      <c r="W63" s="88">
        <v>33.7</v>
      </c>
      <c r="X63" s="88">
        <v>15.1</v>
      </c>
      <c r="Y63" s="88">
        <v>13.2</v>
      </c>
      <c r="Z63" s="88">
        <v>22.5</v>
      </c>
      <c r="AA63" s="88">
        <v>15.5</v>
      </c>
      <c r="AB63" s="74">
        <v>100</v>
      </c>
      <c r="AC63" s="105">
        <f t="shared" si="2"/>
        <v>0.5371428571428571</v>
      </c>
      <c r="AD63" s="105">
        <f t="shared" si="9"/>
        <v>0.46285714285714286</v>
      </c>
      <c r="AE63" s="105">
        <f t="shared" si="3"/>
        <v>0.38029714285714283</v>
      </c>
      <c r="AF63" s="105">
        <f t="shared" si="4"/>
        <v>0.03276571428571429</v>
      </c>
      <c r="AG63" s="105">
        <f t="shared" si="5"/>
        <v>0.030079999999999996</v>
      </c>
      <c r="AH63" s="105">
        <f t="shared" si="10"/>
        <v>0.15598285714285715</v>
      </c>
      <c r="AI63" s="105">
        <f t="shared" si="11"/>
        <v>0.10414285714285715</v>
      </c>
      <c r="AJ63" s="104">
        <f t="shared" si="7"/>
        <v>0.7032685714285714</v>
      </c>
      <c r="AK63" s="105">
        <f t="shared" si="8"/>
        <v>0.29673142857142865</v>
      </c>
    </row>
    <row r="64" spans="1:37" ht="15" customHeight="1">
      <c r="A64" s="72">
        <v>1988</v>
      </c>
      <c r="B64" s="84">
        <v>18.1</v>
      </c>
      <c r="C64" s="85"/>
      <c r="D64" s="86">
        <v>9700</v>
      </c>
      <c r="E64" s="86">
        <v>8300</v>
      </c>
      <c r="F64" s="86">
        <v>1500</v>
      </c>
      <c r="G64" s="86">
        <v>16500</v>
      </c>
      <c r="H64" s="87"/>
      <c r="I64" s="88">
        <v>70</v>
      </c>
      <c r="J64" s="88">
        <v>0.2</v>
      </c>
      <c r="K64" s="88">
        <v>4.1</v>
      </c>
      <c r="L64" s="88">
        <v>5.6</v>
      </c>
      <c r="M64" s="88">
        <v>0.7</v>
      </c>
      <c r="N64" s="88">
        <v>80.5</v>
      </c>
      <c r="P64" s="88">
        <v>5.6</v>
      </c>
      <c r="Q64" s="88">
        <v>0.5</v>
      </c>
      <c r="R64" s="88">
        <v>0.8</v>
      </c>
      <c r="S64" s="88">
        <v>5.2</v>
      </c>
      <c r="T64" s="88">
        <v>7.3</v>
      </c>
      <c r="U64" s="74">
        <v>100</v>
      </c>
      <c r="W64" s="88">
        <v>35.5</v>
      </c>
      <c r="X64" s="88">
        <v>16.1</v>
      </c>
      <c r="Y64" s="88">
        <v>13.3</v>
      </c>
      <c r="Z64" s="88">
        <v>20.3</v>
      </c>
      <c r="AA64" s="88">
        <v>14.9</v>
      </c>
      <c r="AB64" s="74">
        <v>100</v>
      </c>
      <c r="AC64" s="105">
        <f t="shared" si="2"/>
        <v>0.5388888888888889</v>
      </c>
      <c r="AD64" s="105">
        <f t="shared" si="9"/>
        <v>0.46111111111111114</v>
      </c>
      <c r="AE64" s="105">
        <f t="shared" si="3"/>
        <v>0.3772222222222222</v>
      </c>
      <c r="AF64" s="105">
        <f t="shared" si="4"/>
        <v>0.030177777777777772</v>
      </c>
      <c r="AG64" s="105">
        <f t="shared" si="5"/>
        <v>0.03933888888888888</v>
      </c>
      <c r="AH64" s="105">
        <f t="shared" si="10"/>
        <v>0.16369444444444445</v>
      </c>
      <c r="AI64" s="105">
        <f t="shared" si="11"/>
        <v>0.09360555555555557</v>
      </c>
      <c r="AJ64" s="104">
        <f t="shared" si="7"/>
        <v>0.7040388888888889</v>
      </c>
      <c r="AK64" s="105">
        <f t="shared" si="8"/>
        <v>0.2959611111111111</v>
      </c>
    </row>
    <row r="65" spans="1:37" ht="15" customHeight="1">
      <c r="A65" s="72">
        <v>1989</v>
      </c>
      <c r="B65" s="84">
        <v>18.1</v>
      </c>
      <c r="C65" s="85"/>
      <c r="D65" s="86">
        <v>10500</v>
      </c>
      <c r="E65" s="86">
        <v>8200</v>
      </c>
      <c r="F65" s="86">
        <v>1500</v>
      </c>
      <c r="G65" s="86">
        <v>17200</v>
      </c>
      <c r="H65" s="87"/>
      <c r="I65" s="88">
        <v>70.2</v>
      </c>
      <c r="J65" s="88">
        <v>0.3</v>
      </c>
      <c r="K65" s="88">
        <v>4.2</v>
      </c>
      <c r="L65" s="88">
        <v>5.6</v>
      </c>
      <c r="M65" s="88">
        <v>0.7</v>
      </c>
      <c r="N65" s="88">
        <v>81</v>
      </c>
      <c r="P65" s="88">
        <v>5.2</v>
      </c>
      <c r="Q65" s="88">
        <v>0.7</v>
      </c>
      <c r="R65" s="88">
        <v>0.7</v>
      </c>
      <c r="S65" s="88">
        <v>5</v>
      </c>
      <c r="T65" s="88">
        <v>7.3</v>
      </c>
      <c r="U65" s="74">
        <v>100</v>
      </c>
      <c r="W65" s="88">
        <v>34.7</v>
      </c>
      <c r="X65" s="88">
        <v>16.6</v>
      </c>
      <c r="Y65" s="88">
        <v>14.3</v>
      </c>
      <c r="Z65" s="88">
        <v>19.7</v>
      </c>
      <c r="AA65" s="88">
        <v>14.7</v>
      </c>
      <c r="AB65" s="74">
        <v>100</v>
      </c>
      <c r="AC65" s="105">
        <f t="shared" si="2"/>
        <v>0.5614973262032086</v>
      </c>
      <c r="AD65" s="105">
        <f t="shared" si="9"/>
        <v>0.4385026737967914</v>
      </c>
      <c r="AE65" s="105">
        <f t="shared" si="3"/>
        <v>0.39417112299465246</v>
      </c>
      <c r="AF65" s="105">
        <f t="shared" si="4"/>
        <v>0.029197860962566848</v>
      </c>
      <c r="AG65" s="105">
        <f t="shared" si="5"/>
        <v>0.04098930481283422</v>
      </c>
      <c r="AH65" s="105">
        <f t="shared" si="10"/>
        <v>0.15216042780748665</v>
      </c>
      <c r="AI65" s="105">
        <f t="shared" si="11"/>
        <v>0.0863850267379679</v>
      </c>
      <c r="AJ65" s="104">
        <f t="shared" si="7"/>
        <v>0.702903743315508</v>
      </c>
      <c r="AK65" s="105">
        <f t="shared" si="8"/>
        <v>0.297096256684492</v>
      </c>
    </row>
    <row r="66" spans="1:37" ht="15" customHeight="1">
      <c r="A66" s="72">
        <v>1990</v>
      </c>
      <c r="B66" s="84">
        <v>18.6</v>
      </c>
      <c r="C66" s="85"/>
      <c r="D66" s="86">
        <v>10800</v>
      </c>
      <c r="E66" s="86">
        <v>8700</v>
      </c>
      <c r="F66" s="86">
        <v>1700</v>
      </c>
      <c r="G66" s="86">
        <v>17900</v>
      </c>
      <c r="H66" s="87"/>
      <c r="I66" s="88">
        <v>72</v>
      </c>
      <c r="J66" s="88">
        <v>0.3</v>
      </c>
      <c r="K66" s="88">
        <v>4</v>
      </c>
      <c r="L66" s="88">
        <v>5.8</v>
      </c>
      <c r="M66" s="88">
        <v>0.6</v>
      </c>
      <c r="N66" s="88">
        <v>82.7</v>
      </c>
      <c r="P66" s="88">
        <v>5.4</v>
      </c>
      <c r="Q66" s="88">
        <v>0</v>
      </c>
      <c r="R66" s="88">
        <v>0.7</v>
      </c>
      <c r="S66" s="88">
        <v>5</v>
      </c>
      <c r="T66" s="88">
        <v>6.2</v>
      </c>
      <c r="U66" s="74">
        <v>100</v>
      </c>
      <c r="W66" s="88">
        <v>33.4</v>
      </c>
      <c r="X66" s="88">
        <v>17.3</v>
      </c>
      <c r="Y66" s="88">
        <v>15.9</v>
      </c>
      <c r="Z66" s="88">
        <v>18.7</v>
      </c>
      <c r="AA66" s="88">
        <v>14.8</v>
      </c>
      <c r="AB66" s="74">
        <v>100</v>
      </c>
      <c r="AC66" s="105">
        <f t="shared" si="2"/>
        <v>0.5538461538461539</v>
      </c>
      <c r="AD66" s="105">
        <f t="shared" si="9"/>
        <v>0.4461538461538462</v>
      </c>
      <c r="AE66" s="105">
        <f t="shared" si="3"/>
        <v>0.39876923076923076</v>
      </c>
      <c r="AF66" s="105">
        <f t="shared" si="4"/>
        <v>0.029907692307692312</v>
      </c>
      <c r="AG66" s="105">
        <f t="shared" si="5"/>
        <v>0.03433846153846154</v>
      </c>
      <c r="AH66" s="105">
        <f t="shared" si="10"/>
        <v>0.1490153846153846</v>
      </c>
      <c r="AI66" s="105">
        <f t="shared" si="11"/>
        <v>0.08343076923076924</v>
      </c>
      <c r="AJ66" s="104">
        <f t="shared" si="7"/>
        <v>0.6954615384615384</v>
      </c>
      <c r="AK66" s="105">
        <f t="shared" si="8"/>
        <v>0.30453846153846165</v>
      </c>
    </row>
    <row r="67" spans="1:37" ht="15" customHeight="1">
      <c r="A67" s="72">
        <v>1991</v>
      </c>
      <c r="B67" s="84">
        <v>18.8</v>
      </c>
      <c r="C67" s="85"/>
      <c r="D67" s="86">
        <v>11000</v>
      </c>
      <c r="E67" s="86">
        <v>8800</v>
      </c>
      <c r="F67" s="86">
        <v>1700</v>
      </c>
      <c r="G67" s="86">
        <v>18200</v>
      </c>
      <c r="H67" s="87"/>
      <c r="I67" s="88">
        <v>72.6</v>
      </c>
      <c r="J67" s="88">
        <v>0.3</v>
      </c>
      <c r="K67" s="88">
        <v>4</v>
      </c>
      <c r="L67" s="88">
        <v>5.8</v>
      </c>
      <c r="M67" s="88">
        <v>0.6</v>
      </c>
      <c r="N67" s="88">
        <v>83.3</v>
      </c>
      <c r="P67" s="88">
        <v>5.3</v>
      </c>
      <c r="Q67" s="88">
        <v>0.3</v>
      </c>
      <c r="R67" s="88">
        <v>0.8</v>
      </c>
      <c r="S67" s="88">
        <v>4.3</v>
      </c>
      <c r="T67" s="88">
        <v>6.1</v>
      </c>
      <c r="U67" s="74">
        <v>100</v>
      </c>
      <c r="W67" s="88">
        <v>31.3</v>
      </c>
      <c r="X67" s="88">
        <v>16.7</v>
      </c>
      <c r="Y67" s="88">
        <v>16.9</v>
      </c>
      <c r="Z67" s="88">
        <v>20.3</v>
      </c>
      <c r="AA67" s="88">
        <v>14.9</v>
      </c>
      <c r="AB67" s="74">
        <v>100</v>
      </c>
      <c r="AC67" s="105">
        <f t="shared" si="2"/>
        <v>0.5555555555555556</v>
      </c>
      <c r="AD67" s="105">
        <f t="shared" si="9"/>
        <v>0.4444444444444444</v>
      </c>
      <c r="AE67" s="105">
        <f t="shared" si="3"/>
        <v>0.4033333333333333</v>
      </c>
      <c r="AF67" s="105">
        <f t="shared" si="4"/>
        <v>0.029444444444444443</v>
      </c>
      <c r="AG67" s="105">
        <f t="shared" si="5"/>
        <v>0.03388888888888889</v>
      </c>
      <c r="AH67" s="105">
        <f t="shared" si="10"/>
        <v>0.1391111111111111</v>
      </c>
      <c r="AI67" s="105">
        <f t="shared" si="11"/>
        <v>0.09022222222222222</v>
      </c>
      <c r="AJ67" s="104">
        <f t="shared" si="7"/>
        <v>0.696</v>
      </c>
      <c r="AK67" s="105">
        <f t="shared" si="8"/>
        <v>0.30400000000000005</v>
      </c>
    </row>
    <row r="68" spans="1:37" ht="15" customHeight="1">
      <c r="A68" s="72">
        <v>1992</v>
      </c>
      <c r="B68" s="84">
        <v>18.5</v>
      </c>
      <c r="C68" s="85"/>
      <c r="D68" s="86">
        <v>11200</v>
      </c>
      <c r="E68" s="86">
        <v>8700</v>
      </c>
      <c r="F68" s="86">
        <v>1600</v>
      </c>
      <c r="G68" s="86">
        <v>18300</v>
      </c>
      <c r="H68" s="87"/>
      <c r="I68" s="88">
        <v>73.7</v>
      </c>
      <c r="J68" s="88">
        <v>0.3</v>
      </c>
      <c r="K68" s="88">
        <v>4.6</v>
      </c>
      <c r="L68" s="88">
        <v>5.9</v>
      </c>
      <c r="M68" s="88">
        <v>0.7</v>
      </c>
      <c r="N68" s="88">
        <v>85.3</v>
      </c>
      <c r="P68" s="88">
        <v>4.2</v>
      </c>
      <c r="Q68" s="88">
        <v>0.4</v>
      </c>
      <c r="R68" s="88">
        <v>0.7</v>
      </c>
      <c r="S68" s="88">
        <v>4.6</v>
      </c>
      <c r="T68" s="88">
        <v>4.8</v>
      </c>
      <c r="U68" s="74">
        <v>100</v>
      </c>
      <c r="W68" s="88">
        <v>30.2</v>
      </c>
      <c r="X68" s="88">
        <v>17.1</v>
      </c>
      <c r="Y68" s="88">
        <v>18.6</v>
      </c>
      <c r="Z68" s="88">
        <v>19.8</v>
      </c>
      <c r="AA68" s="88">
        <v>14.2</v>
      </c>
      <c r="AB68" s="74">
        <v>100</v>
      </c>
      <c r="AC68" s="105">
        <f t="shared" si="2"/>
        <v>0.5628140703517588</v>
      </c>
      <c r="AD68" s="105">
        <f t="shared" si="9"/>
        <v>0.4371859296482412</v>
      </c>
      <c r="AE68" s="105">
        <f t="shared" si="3"/>
        <v>0.4147939698492462</v>
      </c>
      <c r="AF68" s="105">
        <f t="shared" si="4"/>
        <v>0.02363819095477387</v>
      </c>
      <c r="AG68" s="105">
        <f t="shared" si="5"/>
        <v>0.027015075376884422</v>
      </c>
      <c r="AH68" s="105">
        <f t="shared" si="10"/>
        <v>0.13203015075376884</v>
      </c>
      <c r="AI68" s="105">
        <f t="shared" si="11"/>
        <v>0.08656281407035177</v>
      </c>
      <c r="AJ68" s="104">
        <f t="shared" si="7"/>
        <v>0.684040201005025</v>
      </c>
      <c r="AK68" s="105">
        <f t="shared" si="8"/>
        <v>0.31595979899497495</v>
      </c>
    </row>
    <row r="69" spans="1:37" ht="15" customHeight="1">
      <c r="A69" s="72">
        <v>1993</v>
      </c>
      <c r="B69" s="84">
        <v>18.8</v>
      </c>
      <c r="C69" s="85"/>
      <c r="D69" s="86">
        <v>11500</v>
      </c>
      <c r="E69" s="86">
        <v>8900</v>
      </c>
      <c r="F69" s="86">
        <v>1700</v>
      </c>
      <c r="G69" s="86">
        <v>18700</v>
      </c>
      <c r="H69" s="87"/>
      <c r="I69" s="88">
        <v>72</v>
      </c>
      <c r="J69" s="88">
        <v>0.4</v>
      </c>
      <c r="K69" s="88">
        <v>4.6</v>
      </c>
      <c r="L69" s="88">
        <v>5.8</v>
      </c>
      <c r="M69" s="88">
        <v>0.7</v>
      </c>
      <c r="N69" s="88">
        <v>83.4</v>
      </c>
      <c r="P69" s="88">
        <v>3.7</v>
      </c>
      <c r="Q69" s="88">
        <v>0.4</v>
      </c>
      <c r="R69" s="88">
        <v>0.9</v>
      </c>
      <c r="S69" s="88">
        <v>5.3</v>
      </c>
      <c r="T69" s="88">
        <v>6.3</v>
      </c>
      <c r="U69" s="74">
        <v>100</v>
      </c>
      <c r="W69" s="88">
        <v>30.3</v>
      </c>
      <c r="X69" s="88">
        <v>17.1</v>
      </c>
      <c r="Y69" s="88">
        <v>19</v>
      </c>
      <c r="Z69" s="88">
        <v>19</v>
      </c>
      <c r="AA69" s="88">
        <v>14.6</v>
      </c>
      <c r="AB69" s="74">
        <v>100</v>
      </c>
      <c r="AC69" s="105">
        <f t="shared" si="2"/>
        <v>0.5637254901960784</v>
      </c>
      <c r="AD69" s="105">
        <f t="shared" si="9"/>
        <v>0.4362745098039216</v>
      </c>
      <c r="AE69" s="105">
        <f t="shared" si="3"/>
        <v>0.40588235294117647</v>
      </c>
      <c r="AF69" s="105">
        <f t="shared" si="4"/>
        <v>0.020857843137254906</v>
      </c>
      <c r="AG69" s="105">
        <f t="shared" si="5"/>
        <v>0.03551470588235294</v>
      </c>
      <c r="AH69" s="105">
        <f t="shared" si="10"/>
        <v>0.13219117647058823</v>
      </c>
      <c r="AI69" s="105">
        <f t="shared" si="11"/>
        <v>0.0828921568627451</v>
      </c>
      <c r="AJ69" s="104">
        <f t="shared" si="7"/>
        <v>0.6773382352941176</v>
      </c>
      <c r="AK69" s="105">
        <f t="shared" si="8"/>
        <v>0.32266176470588237</v>
      </c>
    </row>
    <row r="70" spans="1:37" ht="15" customHeight="1">
      <c r="A70" s="72">
        <v>1994</v>
      </c>
      <c r="B70" s="84">
        <v>18.8</v>
      </c>
      <c r="C70" s="85"/>
      <c r="D70" s="86">
        <v>11600</v>
      </c>
      <c r="E70" s="86">
        <v>8900</v>
      </c>
      <c r="F70" s="86">
        <v>1400</v>
      </c>
      <c r="G70" s="86">
        <v>19100</v>
      </c>
      <c r="H70" s="87"/>
      <c r="I70" s="88">
        <v>71.2</v>
      </c>
      <c r="J70" s="88">
        <v>0.4</v>
      </c>
      <c r="K70" s="88">
        <v>5.5</v>
      </c>
      <c r="L70" s="88">
        <v>5.8</v>
      </c>
      <c r="M70" s="88">
        <v>0.8</v>
      </c>
      <c r="N70" s="88">
        <v>83.7</v>
      </c>
      <c r="P70" s="88">
        <v>3.5</v>
      </c>
      <c r="Q70" s="88">
        <v>0.2</v>
      </c>
      <c r="R70" s="88">
        <v>0.9</v>
      </c>
      <c r="S70" s="88">
        <v>5.5</v>
      </c>
      <c r="T70" s="88">
        <v>6.2</v>
      </c>
      <c r="U70" s="74">
        <v>100</v>
      </c>
      <c r="W70" s="88">
        <v>29.7</v>
      </c>
      <c r="X70" s="88">
        <v>17.5</v>
      </c>
      <c r="Y70" s="88">
        <v>19.3</v>
      </c>
      <c r="Z70" s="88">
        <v>18.3</v>
      </c>
      <c r="AA70" s="88">
        <v>15.2</v>
      </c>
      <c r="AB70" s="74">
        <v>100</v>
      </c>
      <c r="AC70" s="105">
        <f t="shared" si="2"/>
        <v>0.5658536585365853</v>
      </c>
      <c r="AD70" s="105">
        <f t="shared" si="9"/>
        <v>0.43414634146341463</v>
      </c>
      <c r="AE70" s="105">
        <f t="shared" si="3"/>
        <v>0.40288780487804876</v>
      </c>
      <c r="AF70" s="105">
        <f t="shared" si="4"/>
        <v>0.019804878048780488</v>
      </c>
      <c r="AG70" s="105">
        <f t="shared" si="5"/>
        <v>0.035082926829268286</v>
      </c>
      <c r="AH70" s="105">
        <f t="shared" si="10"/>
        <v>0.12894146341463414</v>
      </c>
      <c r="AI70" s="105">
        <f t="shared" si="11"/>
        <v>0.07944878048780488</v>
      </c>
      <c r="AJ70" s="104">
        <f t="shared" si="7"/>
        <v>0.6661658536585365</v>
      </c>
      <c r="AK70" s="105">
        <f t="shared" si="8"/>
        <v>0.33383414634146347</v>
      </c>
    </row>
    <row r="71" spans="1:37" ht="15" customHeight="1">
      <c r="A71" s="72">
        <v>1995</v>
      </c>
      <c r="B71" s="84">
        <v>19.4</v>
      </c>
      <c r="C71" s="85"/>
      <c r="D71" s="86">
        <v>12800</v>
      </c>
      <c r="E71" s="86">
        <v>8600</v>
      </c>
      <c r="F71" s="86">
        <v>1500</v>
      </c>
      <c r="G71" s="86">
        <v>19900</v>
      </c>
      <c r="H71" s="87"/>
      <c r="I71" s="88">
        <v>71.7</v>
      </c>
      <c r="J71" s="88">
        <v>0.5</v>
      </c>
      <c r="K71" s="88">
        <v>5.2</v>
      </c>
      <c r="L71" s="88">
        <v>5.8</v>
      </c>
      <c r="M71" s="88">
        <v>0.9</v>
      </c>
      <c r="N71" s="88">
        <v>84.1</v>
      </c>
      <c r="P71" s="88">
        <v>3.4</v>
      </c>
      <c r="Q71" s="88">
        <v>0.4</v>
      </c>
      <c r="R71" s="88">
        <v>0.8</v>
      </c>
      <c r="S71" s="88">
        <v>6.1</v>
      </c>
      <c r="T71" s="88">
        <v>5.2</v>
      </c>
      <c r="U71" s="74">
        <v>100</v>
      </c>
      <c r="W71" s="88">
        <v>31.5</v>
      </c>
      <c r="X71" s="88">
        <v>19.1</v>
      </c>
      <c r="Y71" s="88">
        <v>18.7</v>
      </c>
      <c r="Z71" s="88">
        <v>16.6</v>
      </c>
      <c r="AA71" s="88">
        <v>14.1</v>
      </c>
      <c r="AB71" s="74">
        <v>100</v>
      </c>
      <c r="AC71" s="105">
        <f t="shared" si="2"/>
        <v>0.5981308411214953</v>
      </c>
      <c r="AD71" s="105">
        <f t="shared" si="9"/>
        <v>0.40186915887850466</v>
      </c>
      <c r="AE71" s="105">
        <f t="shared" si="3"/>
        <v>0.42885981308411214</v>
      </c>
      <c r="AF71" s="105">
        <f t="shared" si="4"/>
        <v>0.02033644859813084</v>
      </c>
      <c r="AG71" s="105">
        <f t="shared" si="5"/>
        <v>0.031102803738317756</v>
      </c>
      <c r="AH71" s="105">
        <f t="shared" si="10"/>
        <v>0.12658878504672896</v>
      </c>
      <c r="AI71" s="105">
        <f t="shared" si="11"/>
        <v>0.06671028037383178</v>
      </c>
      <c r="AJ71" s="104">
        <f t="shared" si="7"/>
        <v>0.6735981308411214</v>
      </c>
      <c r="AK71" s="105">
        <f t="shared" si="8"/>
        <v>0.3264018691588786</v>
      </c>
    </row>
    <row r="72" spans="1:37" ht="15" customHeight="1">
      <c r="A72" s="72">
        <v>1996</v>
      </c>
      <c r="B72" s="84">
        <v>19.5</v>
      </c>
      <c r="C72" s="85"/>
      <c r="D72" s="86">
        <v>13200</v>
      </c>
      <c r="E72" s="86">
        <v>8100</v>
      </c>
      <c r="F72" s="86">
        <v>1400</v>
      </c>
      <c r="G72" s="86">
        <v>19900</v>
      </c>
      <c r="H72" s="87"/>
      <c r="I72" s="88">
        <v>71.8</v>
      </c>
      <c r="J72" s="88">
        <v>0.5</v>
      </c>
      <c r="K72" s="88">
        <v>5.6</v>
      </c>
      <c r="L72" s="88">
        <v>5.8</v>
      </c>
      <c r="M72" s="88">
        <v>0.9</v>
      </c>
      <c r="N72" s="88">
        <v>84.7</v>
      </c>
      <c r="P72" s="88">
        <v>2.9</v>
      </c>
      <c r="Q72" s="88">
        <v>0.5</v>
      </c>
      <c r="R72" s="88">
        <v>0.7</v>
      </c>
      <c r="S72" s="88">
        <v>5.9</v>
      </c>
      <c r="T72" s="88">
        <v>5.3</v>
      </c>
      <c r="U72" s="74">
        <v>100</v>
      </c>
      <c r="W72" s="88">
        <v>30.4</v>
      </c>
      <c r="X72" s="88">
        <v>19.1</v>
      </c>
      <c r="Y72" s="88">
        <v>19.4</v>
      </c>
      <c r="Z72" s="88">
        <v>16.9</v>
      </c>
      <c r="AA72" s="88">
        <v>14.2</v>
      </c>
      <c r="AB72" s="74">
        <v>100</v>
      </c>
      <c r="AC72" s="105">
        <f t="shared" si="2"/>
        <v>0.6197183098591549</v>
      </c>
      <c r="AD72" s="105">
        <f t="shared" si="9"/>
        <v>0.38028169014084506</v>
      </c>
      <c r="AE72" s="105">
        <f t="shared" si="3"/>
        <v>0.4449577464788732</v>
      </c>
      <c r="AF72" s="105">
        <f t="shared" si="4"/>
        <v>0.01797183098591549</v>
      </c>
      <c r="AG72" s="105">
        <f t="shared" si="5"/>
        <v>0.032845070422535205</v>
      </c>
      <c r="AH72" s="105">
        <f t="shared" si="10"/>
        <v>0.1156056338028169</v>
      </c>
      <c r="AI72" s="105">
        <f t="shared" si="11"/>
        <v>0.06426760563380281</v>
      </c>
      <c r="AJ72" s="104">
        <f t="shared" si="7"/>
        <v>0.6756478873239437</v>
      </c>
      <c r="AK72" s="105">
        <f t="shared" si="8"/>
        <v>0.32435211267605635</v>
      </c>
    </row>
    <row r="73" spans="1:37" ht="15" customHeight="1">
      <c r="A73" s="72">
        <v>1997</v>
      </c>
      <c r="B73" s="84">
        <v>19.8</v>
      </c>
      <c r="C73" s="85"/>
      <c r="D73" s="86">
        <v>14100</v>
      </c>
      <c r="E73" s="86">
        <v>7600</v>
      </c>
      <c r="F73" s="86">
        <v>1500</v>
      </c>
      <c r="G73" s="86">
        <v>20200</v>
      </c>
      <c r="H73" s="87"/>
      <c r="I73" s="88">
        <v>72.2</v>
      </c>
      <c r="J73" s="88">
        <v>0.5</v>
      </c>
      <c r="K73" s="88">
        <v>5.2</v>
      </c>
      <c r="L73" s="88">
        <v>5.8</v>
      </c>
      <c r="M73" s="88">
        <v>0.9</v>
      </c>
      <c r="N73" s="88">
        <v>84.7</v>
      </c>
      <c r="P73" s="88">
        <v>2.6</v>
      </c>
      <c r="Q73" s="88">
        <v>0.6</v>
      </c>
      <c r="R73" s="88">
        <v>0.6</v>
      </c>
      <c r="S73" s="88">
        <v>6.4</v>
      </c>
      <c r="T73" s="88">
        <v>5.1</v>
      </c>
      <c r="U73" s="74">
        <v>100</v>
      </c>
      <c r="W73" s="88">
        <v>32.1</v>
      </c>
      <c r="X73" s="88">
        <v>21.1</v>
      </c>
      <c r="Y73" s="88">
        <v>18</v>
      </c>
      <c r="Z73" s="88">
        <v>15.7</v>
      </c>
      <c r="AA73" s="88">
        <v>13.1</v>
      </c>
      <c r="AB73" s="74">
        <v>100</v>
      </c>
      <c r="AC73" s="105">
        <f t="shared" si="2"/>
        <v>0.6497695852534562</v>
      </c>
      <c r="AD73" s="105">
        <f t="shared" si="9"/>
        <v>0.35023041474654376</v>
      </c>
      <c r="AE73" s="105">
        <f t="shared" si="3"/>
        <v>0.46913364055299533</v>
      </c>
      <c r="AF73" s="105">
        <f t="shared" si="4"/>
        <v>0.016894009216589862</v>
      </c>
      <c r="AG73" s="105">
        <f t="shared" si="5"/>
        <v>0.033138248847926266</v>
      </c>
      <c r="AH73" s="105">
        <f t="shared" si="10"/>
        <v>0.11242396313364054</v>
      </c>
      <c r="AI73" s="105">
        <f t="shared" si="11"/>
        <v>0.05498617511520737</v>
      </c>
      <c r="AJ73" s="104">
        <f t="shared" si="7"/>
        <v>0.6865760368663594</v>
      </c>
      <c r="AK73" s="105">
        <f t="shared" si="8"/>
        <v>0.3134239631336406</v>
      </c>
    </row>
    <row r="74" spans="1:37" ht="15" customHeight="1">
      <c r="A74" s="72">
        <v>1998</v>
      </c>
      <c r="B74" s="84">
        <v>20.2</v>
      </c>
      <c r="C74" s="85"/>
      <c r="D74" s="86">
        <v>15000</v>
      </c>
      <c r="E74" s="86">
        <v>7500</v>
      </c>
      <c r="F74" s="86">
        <v>1500</v>
      </c>
      <c r="G74" s="86">
        <v>21100</v>
      </c>
      <c r="H74" s="87"/>
      <c r="I74" s="88">
        <v>72.9</v>
      </c>
      <c r="J74" s="88">
        <v>0.6</v>
      </c>
      <c r="K74" s="88">
        <v>5.1</v>
      </c>
      <c r="L74" s="88">
        <v>5.8</v>
      </c>
      <c r="M74" s="88">
        <v>0.8</v>
      </c>
      <c r="N74" s="88">
        <v>85.3</v>
      </c>
      <c r="P74" s="88">
        <v>2.5</v>
      </c>
      <c r="Q74" s="88">
        <v>0.5</v>
      </c>
      <c r="R74" s="88">
        <v>0.5</v>
      </c>
      <c r="S74" s="88">
        <v>5.8</v>
      </c>
      <c r="T74" s="88">
        <v>5.4</v>
      </c>
      <c r="U74" s="74">
        <v>100</v>
      </c>
      <c r="W74" s="88">
        <v>32.9</v>
      </c>
      <c r="X74" s="88">
        <v>22.1</v>
      </c>
      <c r="Y74" s="88">
        <v>17.1</v>
      </c>
      <c r="Z74" s="88">
        <v>14.4</v>
      </c>
      <c r="AA74" s="88">
        <v>13.5</v>
      </c>
      <c r="AB74" s="74">
        <v>100</v>
      </c>
      <c r="AC74" s="105">
        <f t="shared" si="2"/>
        <v>0.6666666666666666</v>
      </c>
      <c r="AD74" s="105">
        <f t="shared" si="9"/>
        <v>0.3333333333333333</v>
      </c>
      <c r="AE74" s="105">
        <f t="shared" si="3"/>
        <v>0.48600000000000004</v>
      </c>
      <c r="AF74" s="105">
        <f t="shared" si="4"/>
        <v>0.016666666666666666</v>
      </c>
      <c r="AG74" s="105">
        <f t="shared" si="5"/>
        <v>0.036000000000000004</v>
      </c>
      <c r="AH74" s="105">
        <f t="shared" si="10"/>
        <v>0.10966666666666665</v>
      </c>
      <c r="AI74" s="105">
        <f t="shared" si="11"/>
        <v>0.048</v>
      </c>
      <c r="AJ74" s="104">
        <f t="shared" si="7"/>
        <v>0.6963333333333335</v>
      </c>
      <c r="AK74" s="105">
        <f t="shared" si="8"/>
        <v>0.30366666666666653</v>
      </c>
    </row>
    <row r="75" spans="1:37" ht="15" customHeight="1">
      <c r="A75" s="72">
        <v>1999</v>
      </c>
      <c r="B75" s="84">
        <v>20.5</v>
      </c>
      <c r="C75" s="85"/>
      <c r="D75" s="86">
        <v>15400</v>
      </c>
      <c r="E75" s="86">
        <v>7600</v>
      </c>
      <c r="F75" s="86">
        <v>1600</v>
      </c>
      <c r="G75" s="86">
        <v>21400</v>
      </c>
      <c r="H75" s="87"/>
      <c r="I75" s="88">
        <v>71.3</v>
      </c>
      <c r="J75" s="88">
        <v>0.6</v>
      </c>
      <c r="K75" s="88">
        <v>4.9</v>
      </c>
      <c r="L75" s="88">
        <v>5.7</v>
      </c>
      <c r="M75" s="88">
        <v>0.8</v>
      </c>
      <c r="N75" s="88">
        <v>83.4</v>
      </c>
      <c r="P75" s="88">
        <v>2.4</v>
      </c>
      <c r="Q75" s="88">
        <v>0.7</v>
      </c>
      <c r="R75" s="88">
        <v>0.5</v>
      </c>
      <c r="S75" s="88">
        <v>7.7</v>
      </c>
      <c r="T75" s="88">
        <v>5.4</v>
      </c>
      <c r="U75" s="74">
        <v>100</v>
      </c>
      <c r="W75" s="88">
        <v>35.3</v>
      </c>
      <c r="X75" s="88">
        <v>21.4</v>
      </c>
      <c r="Y75" s="88">
        <v>16.8</v>
      </c>
      <c r="Z75" s="88">
        <v>13.8</v>
      </c>
      <c r="AA75" s="88">
        <v>12.7</v>
      </c>
      <c r="AB75" s="74">
        <v>100</v>
      </c>
      <c r="AC75" s="105">
        <f t="shared" si="2"/>
        <v>0.6695652173913044</v>
      </c>
      <c r="AD75" s="105">
        <f t="shared" si="9"/>
        <v>0.33043478260869563</v>
      </c>
      <c r="AE75" s="105">
        <f t="shared" si="3"/>
        <v>0.4774</v>
      </c>
      <c r="AF75" s="105">
        <f t="shared" si="4"/>
        <v>0.016069565217391304</v>
      </c>
      <c r="AG75" s="105">
        <f t="shared" si="5"/>
        <v>0.03615652173913044</v>
      </c>
      <c r="AH75" s="105">
        <f t="shared" si="10"/>
        <v>0.11664347826086956</v>
      </c>
      <c r="AI75" s="105">
        <f t="shared" si="11"/>
        <v>0.0456</v>
      </c>
      <c r="AJ75" s="104">
        <f t="shared" si="7"/>
        <v>0.6918695652173912</v>
      </c>
      <c r="AK75" s="105">
        <f t="shared" si="8"/>
        <v>0.3081304347826088</v>
      </c>
    </row>
    <row r="76" spans="1:37" ht="15" customHeight="1">
      <c r="A76" s="72">
        <v>2000</v>
      </c>
      <c r="B76" s="84">
        <v>21.3</v>
      </c>
      <c r="C76" s="85"/>
      <c r="D76" s="86">
        <v>14800</v>
      </c>
      <c r="E76" s="86">
        <v>7600</v>
      </c>
      <c r="F76" s="86">
        <v>1600</v>
      </c>
      <c r="G76" s="86">
        <v>20800</v>
      </c>
      <c r="H76" s="87"/>
      <c r="I76" s="88">
        <v>71.2</v>
      </c>
      <c r="J76" s="88">
        <v>0.6</v>
      </c>
      <c r="K76" s="88">
        <v>5.4</v>
      </c>
      <c r="L76" s="88">
        <v>5.7</v>
      </c>
      <c r="M76" s="88">
        <v>0.8</v>
      </c>
      <c r="N76" s="88">
        <v>83.7</v>
      </c>
      <c r="P76" s="88">
        <v>2.6</v>
      </c>
      <c r="Q76" s="88">
        <v>0.7</v>
      </c>
      <c r="R76" s="88">
        <v>0.5</v>
      </c>
      <c r="S76" s="88">
        <v>7.1</v>
      </c>
      <c r="T76" s="88">
        <v>5.4</v>
      </c>
      <c r="U76" s="74">
        <v>100</v>
      </c>
      <c r="W76" s="88">
        <v>36.3</v>
      </c>
      <c r="X76" s="88">
        <v>23.3</v>
      </c>
      <c r="Y76" s="88">
        <v>16.3</v>
      </c>
      <c r="Z76" s="88">
        <v>12.6</v>
      </c>
      <c r="AA76" s="88">
        <v>11.4</v>
      </c>
      <c r="AB76" s="74">
        <v>100</v>
      </c>
      <c r="AC76" s="105">
        <f t="shared" si="2"/>
        <v>0.6607142857142857</v>
      </c>
      <c r="AD76" s="105">
        <f t="shared" si="9"/>
        <v>0.3392857142857143</v>
      </c>
      <c r="AE76" s="105">
        <f t="shared" si="3"/>
        <v>0.4704285714285715</v>
      </c>
      <c r="AF76" s="105">
        <f t="shared" si="4"/>
        <v>0.01717857142857143</v>
      </c>
      <c r="AG76" s="105">
        <f t="shared" si="5"/>
        <v>0.035678571428571434</v>
      </c>
      <c r="AH76" s="105">
        <f t="shared" si="10"/>
        <v>0.12316071428571429</v>
      </c>
      <c r="AI76" s="105">
        <f t="shared" si="11"/>
        <v>0.04275</v>
      </c>
      <c r="AJ76" s="104">
        <f t="shared" si="7"/>
        <v>0.6891964285714286</v>
      </c>
      <c r="AK76" s="105">
        <f t="shared" si="8"/>
        <v>0.3108035714285714</v>
      </c>
    </row>
    <row r="77" spans="1:37" ht="15" customHeight="1">
      <c r="A77" s="72">
        <v>2001</v>
      </c>
      <c r="B77" s="84">
        <v>21.5</v>
      </c>
      <c r="C77" s="85"/>
      <c r="D77" s="86">
        <v>14900</v>
      </c>
      <c r="E77" s="86">
        <v>8200</v>
      </c>
      <c r="F77" s="86">
        <v>1400</v>
      </c>
      <c r="G77" s="86">
        <v>21800</v>
      </c>
      <c r="H77" s="87"/>
      <c r="I77" s="88">
        <v>74</v>
      </c>
      <c r="J77" s="88">
        <v>0.7</v>
      </c>
      <c r="K77" s="88">
        <v>5.4</v>
      </c>
      <c r="L77" s="88">
        <v>5.9</v>
      </c>
      <c r="M77" s="88">
        <v>0.6</v>
      </c>
      <c r="N77" s="88">
        <v>86.7</v>
      </c>
      <c r="P77" s="88">
        <v>2.4</v>
      </c>
      <c r="Q77" s="88">
        <v>0.2</v>
      </c>
      <c r="R77" s="88">
        <v>0.4</v>
      </c>
      <c r="S77" s="88">
        <v>6.6</v>
      </c>
      <c r="T77" s="88">
        <v>3.8</v>
      </c>
      <c r="U77" s="74">
        <v>100</v>
      </c>
      <c r="W77" s="88">
        <v>33.1</v>
      </c>
      <c r="X77" s="88">
        <v>23.5</v>
      </c>
      <c r="Y77" s="88">
        <v>22.1</v>
      </c>
      <c r="Z77" s="88">
        <v>10.8</v>
      </c>
      <c r="AA77" s="88">
        <v>10.5</v>
      </c>
      <c r="AB77" s="74">
        <v>100</v>
      </c>
      <c r="AC77" s="105">
        <f t="shared" si="2"/>
        <v>0.645021645021645</v>
      </c>
      <c r="AD77" s="105">
        <f t="shared" si="9"/>
        <v>0.354978354978355</v>
      </c>
      <c r="AE77" s="105">
        <f t="shared" si="3"/>
        <v>0.4773160173160173</v>
      </c>
      <c r="AF77" s="105">
        <f t="shared" si="4"/>
        <v>0.015480519480519482</v>
      </c>
      <c r="AG77" s="105">
        <f t="shared" si="5"/>
        <v>0.02451082251082251</v>
      </c>
      <c r="AH77" s="105">
        <f t="shared" si="10"/>
        <v>0.11749783549783552</v>
      </c>
      <c r="AI77" s="105">
        <f t="shared" si="11"/>
        <v>0.038337662337662344</v>
      </c>
      <c r="AJ77" s="104">
        <f t="shared" si="7"/>
        <v>0.6731428571428572</v>
      </c>
      <c r="AK77" s="105">
        <f t="shared" si="8"/>
        <v>0.32685714285714285</v>
      </c>
    </row>
    <row r="78" spans="1:37" ht="15" customHeight="1">
      <c r="A78" s="72">
        <v>2002</v>
      </c>
      <c r="B78" s="84">
        <v>21.9</v>
      </c>
      <c r="C78" s="85"/>
      <c r="D78" s="86">
        <v>14700</v>
      </c>
      <c r="E78" s="86">
        <v>7900</v>
      </c>
      <c r="F78" s="86">
        <v>1300</v>
      </c>
      <c r="G78" s="86">
        <v>21400</v>
      </c>
      <c r="H78" s="87"/>
      <c r="I78" s="88">
        <v>73.5</v>
      </c>
      <c r="J78" s="88">
        <v>0.3</v>
      </c>
      <c r="K78" s="88">
        <v>5.8</v>
      </c>
      <c r="L78" s="88">
        <v>5.9</v>
      </c>
      <c r="M78" s="88">
        <v>0.5</v>
      </c>
      <c r="N78" s="88">
        <v>86.1</v>
      </c>
      <c r="P78" s="88">
        <v>2.3</v>
      </c>
      <c r="Q78" s="88">
        <v>-0.2</v>
      </c>
      <c r="R78" s="88">
        <v>0.3</v>
      </c>
      <c r="S78" s="88">
        <v>6.5</v>
      </c>
      <c r="T78" s="88">
        <v>5</v>
      </c>
      <c r="U78" s="74">
        <v>100</v>
      </c>
      <c r="W78" s="88">
        <v>32.9</v>
      </c>
      <c r="X78" s="88">
        <v>22.9</v>
      </c>
      <c r="Y78" s="88">
        <v>21</v>
      </c>
      <c r="Z78" s="88">
        <v>12.4</v>
      </c>
      <c r="AA78" s="88">
        <v>10.8</v>
      </c>
      <c r="AB78" s="74">
        <v>100</v>
      </c>
      <c r="AC78" s="105">
        <f t="shared" si="2"/>
        <v>0.6504424778761062</v>
      </c>
      <c r="AD78" s="105">
        <f t="shared" si="9"/>
        <v>0.3495575221238938</v>
      </c>
      <c r="AE78" s="105">
        <f t="shared" si="3"/>
        <v>0.47807522123893803</v>
      </c>
      <c r="AF78" s="105">
        <f t="shared" si="4"/>
        <v>0.014960176991150443</v>
      </c>
      <c r="AG78" s="105">
        <f t="shared" si="5"/>
        <v>0.032522123893805314</v>
      </c>
      <c r="AH78" s="105">
        <f t="shared" si="10"/>
        <v>0.11500442477876105</v>
      </c>
      <c r="AI78" s="105">
        <f t="shared" si="11"/>
        <v>0.04334513274336283</v>
      </c>
      <c r="AJ78" s="104">
        <f t="shared" si="7"/>
        <v>0.6839070796460176</v>
      </c>
      <c r="AK78" s="105">
        <f t="shared" si="8"/>
        <v>0.3160929203539824</v>
      </c>
    </row>
    <row r="79" spans="1:37" ht="15" customHeight="1">
      <c r="A79" s="72">
        <v>2003</v>
      </c>
      <c r="B79" s="84">
        <v>22</v>
      </c>
      <c r="C79" s="85"/>
      <c r="D79" s="86">
        <v>14600</v>
      </c>
      <c r="E79" s="86">
        <v>7900</v>
      </c>
      <c r="F79" s="86">
        <v>1200</v>
      </c>
      <c r="G79" s="86">
        <v>21300</v>
      </c>
      <c r="H79" s="87"/>
      <c r="I79" s="88">
        <v>73.9</v>
      </c>
      <c r="J79" s="88">
        <v>0.4</v>
      </c>
      <c r="K79" s="88">
        <v>6</v>
      </c>
      <c r="L79" s="88">
        <v>5.8</v>
      </c>
      <c r="M79" s="88">
        <v>0.7</v>
      </c>
      <c r="N79" s="88">
        <v>86.7</v>
      </c>
      <c r="P79" s="88">
        <v>2.1</v>
      </c>
      <c r="Q79" s="88">
        <v>-0.1</v>
      </c>
      <c r="R79" s="88">
        <v>0.4</v>
      </c>
      <c r="S79" s="88">
        <v>6.9</v>
      </c>
      <c r="T79" s="88">
        <v>4</v>
      </c>
      <c r="U79" s="74">
        <v>100</v>
      </c>
      <c r="W79" s="88">
        <v>32.3</v>
      </c>
      <c r="X79" s="88">
        <v>23.8</v>
      </c>
      <c r="Y79" s="88">
        <v>21.2</v>
      </c>
      <c r="Z79" s="88">
        <v>11.8</v>
      </c>
      <c r="AA79" s="88">
        <v>10.8</v>
      </c>
      <c r="AB79" s="74">
        <v>100</v>
      </c>
      <c r="AC79" s="105">
        <f t="shared" si="2"/>
        <v>0.6488888888888888</v>
      </c>
      <c r="AD79" s="105">
        <f t="shared" si="9"/>
        <v>0.3511111111111111</v>
      </c>
      <c r="AE79" s="105">
        <f t="shared" si="3"/>
        <v>0.47952888888888895</v>
      </c>
      <c r="AF79" s="105">
        <f t="shared" si="4"/>
        <v>0.013626666666666667</v>
      </c>
      <c r="AG79" s="105">
        <f t="shared" si="5"/>
        <v>0.025955555555555555</v>
      </c>
      <c r="AH79" s="105">
        <f t="shared" si="10"/>
        <v>0.11340888888888886</v>
      </c>
      <c r="AI79" s="105">
        <f t="shared" si="11"/>
        <v>0.04143111111111111</v>
      </c>
      <c r="AJ79" s="104">
        <f t="shared" si="7"/>
        <v>0.6739511111111112</v>
      </c>
      <c r="AK79" s="105">
        <f t="shared" si="8"/>
        <v>0.32604888888888883</v>
      </c>
    </row>
    <row r="80" spans="1:37" ht="15" customHeight="1">
      <c r="A80" s="72">
        <v>2004</v>
      </c>
      <c r="B80" s="84">
        <v>22.4</v>
      </c>
      <c r="C80" s="85"/>
      <c r="D80" s="86">
        <v>15200</v>
      </c>
      <c r="E80" s="86">
        <v>7900</v>
      </c>
      <c r="F80" s="86">
        <v>1200</v>
      </c>
      <c r="G80" s="86">
        <v>21900</v>
      </c>
      <c r="H80" s="87"/>
      <c r="I80" s="88">
        <v>73</v>
      </c>
      <c r="J80" s="88">
        <v>0.4</v>
      </c>
      <c r="K80" s="88">
        <v>6.4</v>
      </c>
      <c r="L80" s="88">
        <v>5.6</v>
      </c>
      <c r="M80" s="88">
        <v>0.9</v>
      </c>
      <c r="N80" s="88">
        <v>86.3</v>
      </c>
      <c r="P80" s="88">
        <v>2</v>
      </c>
      <c r="Q80" s="88">
        <v>0</v>
      </c>
      <c r="R80" s="88">
        <v>0.4</v>
      </c>
      <c r="S80" s="88">
        <v>7.1</v>
      </c>
      <c r="T80" s="88">
        <v>4.2</v>
      </c>
      <c r="U80" s="74">
        <v>100</v>
      </c>
      <c r="W80" s="88">
        <v>29.3</v>
      </c>
      <c r="X80" s="88">
        <v>26.9</v>
      </c>
      <c r="Y80" s="88">
        <v>22.6</v>
      </c>
      <c r="Z80" s="88">
        <v>10.6</v>
      </c>
      <c r="AA80" s="88">
        <v>10.7</v>
      </c>
      <c r="AB80" s="74">
        <v>100</v>
      </c>
      <c r="AC80" s="105">
        <f t="shared" si="2"/>
        <v>0.658008658008658</v>
      </c>
      <c r="AD80" s="105">
        <f t="shared" si="9"/>
        <v>0.341991341991342</v>
      </c>
      <c r="AE80" s="105">
        <f t="shared" si="3"/>
        <v>0.48034632034632035</v>
      </c>
      <c r="AF80" s="105">
        <f t="shared" si="4"/>
        <v>0.013160173160173162</v>
      </c>
      <c r="AG80" s="105">
        <f t="shared" si="5"/>
        <v>0.02763636363636364</v>
      </c>
      <c r="AH80" s="105">
        <f t="shared" si="10"/>
        <v>0.1002034632034632</v>
      </c>
      <c r="AI80" s="105">
        <f t="shared" si="11"/>
        <v>0.03625108225108225</v>
      </c>
      <c r="AJ80" s="104">
        <f t="shared" si="7"/>
        <v>0.6575974025974025</v>
      </c>
      <c r="AK80" s="105">
        <f t="shared" si="8"/>
        <v>0.3424025974025975</v>
      </c>
    </row>
    <row r="81" spans="1:37" ht="15" customHeight="1">
      <c r="A81" s="72">
        <v>2005</v>
      </c>
      <c r="B81" s="84">
        <v>22.7</v>
      </c>
      <c r="C81" s="85"/>
      <c r="D81" s="86">
        <v>15900</v>
      </c>
      <c r="E81" s="86">
        <v>8000</v>
      </c>
      <c r="F81" s="86">
        <v>1300</v>
      </c>
      <c r="G81" s="86">
        <v>22600</v>
      </c>
      <c r="H81" s="87"/>
      <c r="I81" s="88">
        <v>73.7</v>
      </c>
      <c r="J81" s="88">
        <v>0.4</v>
      </c>
      <c r="K81" s="88">
        <v>6.5</v>
      </c>
      <c r="L81" s="88">
        <v>5.7</v>
      </c>
      <c r="M81" s="88">
        <v>1.1</v>
      </c>
      <c r="N81" s="88">
        <v>87.5</v>
      </c>
      <c r="P81" s="88">
        <v>1.7</v>
      </c>
      <c r="Q81" s="88">
        <v>0.2</v>
      </c>
      <c r="R81" s="88">
        <v>0.5</v>
      </c>
      <c r="S81" s="88">
        <v>6.5</v>
      </c>
      <c r="T81" s="88">
        <v>3.6</v>
      </c>
      <c r="U81" s="74">
        <v>100</v>
      </c>
      <c r="W81" s="88">
        <v>29.8</v>
      </c>
      <c r="X81" s="88">
        <v>26.2</v>
      </c>
      <c r="Y81" s="88">
        <v>23.1</v>
      </c>
      <c r="Z81" s="88">
        <v>9.4</v>
      </c>
      <c r="AA81" s="88">
        <v>11.5</v>
      </c>
      <c r="AB81" s="74">
        <v>100</v>
      </c>
      <c r="AC81" s="105">
        <f t="shared" si="2"/>
        <v>0.6652719665271967</v>
      </c>
      <c r="AD81" s="105">
        <f t="shared" si="9"/>
        <v>0.33472803347280333</v>
      </c>
      <c r="AE81" s="105">
        <f t="shared" si="3"/>
        <v>0.49030543933054394</v>
      </c>
      <c r="AF81" s="105">
        <f t="shared" si="4"/>
        <v>0.011309623430962343</v>
      </c>
      <c r="AG81" s="105">
        <f t="shared" si="5"/>
        <v>0.02394979079497908</v>
      </c>
      <c r="AH81" s="105">
        <f t="shared" si="10"/>
        <v>0.09974895397489539</v>
      </c>
      <c r="AI81" s="105">
        <f t="shared" si="11"/>
        <v>0.031464435146443516</v>
      </c>
      <c r="AJ81" s="104">
        <f t="shared" si="7"/>
        <v>0.6567782426778241</v>
      </c>
      <c r="AK81" s="105">
        <f t="shared" si="8"/>
        <v>0.34322175732217586</v>
      </c>
    </row>
    <row r="82" spans="1:37" ht="15" customHeight="1">
      <c r="A82" s="72">
        <v>2006</v>
      </c>
      <c r="B82" s="84">
        <v>22.5</v>
      </c>
      <c r="C82" s="85"/>
      <c r="D82" s="86">
        <v>17000</v>
      </c>
      <c r="E82" s="86">
        <v>7800</v>
      </c>
      <c r="F82" s="86">
        <v>1500</v>
      </c>
      <c r="G82" s="86">
        <v>23300</v>
      </c>
      <c r="H82" s="87"/>
      <c r="I82" s="88">
        <v>73.1</v>
      </c>
      <c r="J82" s="88">
        <v>0.4</v>
      </c>
      <c r="K82" s="88">
        <v>6.5</v>
      </c>
      <c r="L82" s="88">
        <v>5.8</v>
      </c>
      <c r="M82" s="88">
        <v>1.2</v>
      </c>
      <c r="N82" s="88">
        <v>87.1</v>
      </c>
      <c r="P82" s="88">
        <v>1.8</v>
      </c>
      <c r="Q82" s="88">
        <v>0.3</v>
      </c>
      <c r="R82" s="88">
        <v>0.5</v>
      </c>
      <c r="S82" s="88">
        <v>7.3</v>
      </c>
      <c r="T82" s="88">
        <v>3.1</v>
      </c>
      <c r="U82" s="74">
        <v>100</v>
      </c>
      <c r="W82" s="88">
        <v>28.7</v>
      </c>
      <c r="X82" s="88">
        <v>26</v>
      </c>
      <c r="Y82" s="88">
        <v>25.3</v>
      </c>
      <c r="Z82" s="88">
        <v>8.6</v>
      </c>
      <c r="AA82" s="88">
        <v>11.4</v>
      </c>
      <c r="AB82" s="74">
        <v>100</v>
      </c>
      <c r="AC82" s="105">
        <f t="shared" si="2"/>
        <v>0.6854838709677419</v>
      </c>
      <c r="AD82" s="105">
        <f t="shared" si="9"/>
        <v>0.31451612903225806</v>
      </c>
      <c r="AE82" s="105">
        <f t="shared" si="3"/>
        <v>0.5010887096774193</v>
      </c>
      <c r="AF82" s="105">
        <f t="shared" si="4"/>
        <v>0.012338709677419355</v>
      </c>
      <c r="AG82" s="105">
        <f t="shared" si="5"/>
        <v>0.021249999999999998</v>
      </c>
      <c r="AH82" s="105">
        <f t="shared" si="10"/>
        <v>0.09026612903225806</v>
      </c>
      <c r="AI82" s="105">
        <f t="shared" si="11"/>
        <v>0.027048387096774193</v>
      </c>
      <c r="AJ82" s="104">
        <f t="shared" si="7"/>
        <v>0.6519919354838708</v>
      </c>
      <c r="AK82" s="105">
        <f t="shared" si="8"/>
        <v>0.3480080645161292</v>
      </c>
    </row>
    <row r="83" spans="1:37" ht="15" customHeight="1">
      <c r="A83" s="72">
        <v>2007</v>
      </c>
      <c r="B83" s="84">
        <v>23.4</v>
      </c>
      <c r="C83" s="85"/>
      <c r="D83" s="86">
        <v>17500</v>
      </c>
      <c r="E83" s="86">
        <v>8200</v>
      </c>
      <c r="F83" s="86">
        <v>1300</v>
      </c>
      <c r="G83" s="86">
        <v>24300</v>
      </c>
      <c r="H83" s="87"/>
      <c r="I83" s="88">
        <v>73.4</v>
      </c>
      <c r="J83" s="88">
        <v>0.5</v>
      </c>
      <c r="K83" s="88">
        <v>5.5</v>
      </c>
      <c r="L83" s="88">
        <v>5.8</v>
      </c>
      <c r="M83" s="88">
        <v>1</v>
      </c>
      <c r="N83" s="88">
        <v>86.1</v>
      </c>
      <c r="P83" s="88">
        <v>1.9</v>
      </c>
      <c r="Q83" s="88">
        <v>0.5</v>
      </c>
      <c r="R83" s="88">
        <v>0.4</v>
      </c>
      <c r="S83" s="88">
        <v>7.1</v>
      </c>
      <c r="T83" s="88">
        <v>4</v>
      </c>
      <c r="U83" s="74">
        <v>100</v>
      </c>
      <c r="W83" s="88">
        <v>26.8</v>
      </c>
      <c r="X83" s="88">
        <v>27.8</v>
      </c>
      <c r="Y83" s="88">
        <v>24.6</v>
      </c>
      <c r="Z83" s="88">
        <v>9.3</v>
      </c>
      <c r="AA83" s="88">
        <v>11.5</v>
      </c>
      <c r="AB83" s="74">
        <v>100</v>
      </c>
      <c r="AC83" s="105">
        <f aca="true" t="shared" si="12" ref="AC83:AC146">D83/(D83+E83)</f>
        <v>0.6809338521400778</v>
      </c>
      <c r="AD83" s="105">
        <f t="shared" si="9"/>
        <v>0.31906614785992216</v>
      </c>
      <c r="AE83" s="105">
        <f aca="true" t="shared" si="13" ref="AE83:AE146">(I83/100)*AC83</f>
        <v>0.4998054474708172</v>
      </c>
      <c r="AF83" s="105">
        <f aca="true" t="shared" si="14" ref="AF83:AF146">(P83/100)*AC83</f>
        <v>0.01293774319066148</v>
      </c>
      <c r="AG83" s="105">
        <f aca="true" t="shared" si="15" ref="AG83:AG146">(T83/100)*AC83</f>
        <v>0.027237354085603113</v>
      </c>
      <c r="AH83" s="105">
        <f t="shared" si="10"/>
        <v>0.08550972762645914</v>
      </c>
      <c r="AI83" s="105">
        <f t="shared" si="11"/>
        <v>0.029673151750972765</v>
      </c>
      <c r="AJ83" s="104">
        <f aca="true" t="shared" si="16" ref="AJ83:AJ146">SUM(AE83:AI83)</f>
        <v>0.6551634241245137</v>
      </c>
      <c r="AK83" s="105">
        <f aca="true" t="shared" si="17" ref="AK83:AK146">1-AJ83</f>
        <v>0.34483657587548633</v>
      </c>
    </row>
    <row r="84" spans="1:37" ht="15" customHeight="1">
      <c r="A84" s="72">
        <v>2008</v>
      </c>
      <c r="B84" s="84">
        <v>23.4</v>
      </c>
      <c r="C84" s="85"/>
      <c r="D84" s="86">
        <v>16700</v>
      </c>
      <c r="E84" s="86">
        <v>8500</v>
      </c>
      <c r="F84" s="86">
        <v>400</v>
      </c>
      <c r="G84" s="86">
        <v>24900</v>
      </c>
      <c r="H84" s="87"/>
      <c r="I84" s="88">
        <v>75</v>
      </c>
      <c r="J84" s="88">
        <v>0.5</v>
      </c>
      <c r="K84" s="88">
        <v>5.2</v>
      </c>
      <c r="L84" s="88">
        <v>5.9</v>
      </c>
      <c r="M84" s="88">
        <v>0.6</v>
      </c>
      <c r="N84" s="88">
        <v>87.2</v>
      </c>
      <c r="P84" s="88">
        <v>2.2</v>
      </c>
      <c r="Q84" s="88">
        <v>0.1</v>
      </c>
      <c r="R84" s="88">
        <v>0.3</v>
      </c>
      <c r="S84" s="88">
        <v>6.5</v>
      </c>
      <c r="T84" s="88">
        <v>3.7</v>
      </c>
      <c r="U84" s="74">
        <v>100</v>
      </c>
      <c r="W84" s="88">
        <v>26.7</v>
      </c>
      <c r="X84" s="88">
        <v>26.8</v>
      </c>
      <c r="Y84" s="88">
        <v>22.9</v>
      </c>
      <c r="Z84" s="88">
        <v>11.1</v>
      </c>
      <c r="AA84" s="88">
        <v>12.4</v>
      </c>
      <c r="AB84" s="74">
        <v>100</v>
      </c>
      <c r="AC84" s="105">
        <f t="shared" si="12"/>
        <v>0.6626984126984127</v>
      </c>
      <c r="AD84" s="105">
        <f t="shared" si="9"/>
        <v>0.3373015873015873</v>
      </c>
      <c r="AE84" s="105">
        <f t="shared" si="13"/>
        <v>0.49702380952380953</v>
      </c>
      <c r="AF84" s="105">
        <f t="shared" si="14"/>
        <v>0.01457936507936508</v>
      </c>
      <c r="AG84" s="105">
        <f t="shared" si="15"/>
        <v>0.02451984126984127</v>
      </c>
      <c r="AH84" s="105">
        <f t="shared" si="10"/>
        <v>0.09005952380952383</v>
      </c>
      <c r="AI84" s="105">
        <f t="shared" si="11"/>
        <v>0.03744047619047619</v>
      </c>
      <c r="AJ84" s="104">
        <f t="shared" si="16"/>
        <v>0.663623015873016</v>
      </c>
      <c r="AK84" s="105">
        <f t="shared" si="17"/>
        <v>0.336376984126984</v>
      </c>
    </row>
    <row r="85" spans="1:37" ht="15" customHeight="1">
      <c r="A85" s="72">
        <v>2009</v>
      </c>
      <c r="B85" s="84">
        <v>22.8</v>
      </c>
      <c r="C85" s="85"/>
      <c r="D85" s="86">
        <v>16000</v>
      </c>
      <c r="E85" s="86">
        <v>9200</v>
      </c>
      <c r="F85" s="86">
        <v>300</v>
      </c>
      <c r="G85" s="86">
        <v>24900</v>
      </c>
      <c r="H85" s="87"/>
      <c r="I85" s="88">
        <v>74.7</v>
      </c>
      <c r="J85" s="88">
        <v>0.5</v>
      </c>
      <c r="K85" s="88">
        <v>5.2</v>
      </c>
      <c r="L85" s="88">
        <v>5.9</v>
      </c>
      <c r="M85" s="88">
        <v>0.5</v>
      </c>
      <c r="N85" s="88">
        <v>86.7</v>
      </c>
      <c r="P85" s="88">
        <v>2</v>
      </c>
      <c r="Q85" s="88">
        <v>-0.1</v>
      </c>
      <c r="R85" s="88">
        <v>0.3</v>
      </c>
      <c r="S85" s="88">
        <v>8</v>
      </c>
      <c r="T85" s="88">
        <v>3</v>
      </c>
      <c r="U85" s="74">
        <v>100</v>
      </c>
      <c r="W85" s="88">
        <v>22.8</v>
      </c>
      <c r="X85" s="88">
        <v>22.8</v>
      </c>
      <c r="Y85" s="88">
        <v>24.1</v>
      </c>
      <c r="Z85" s="88">
        <v>16</v>
      </c>
      <c r="AA85" s="88">
        <v>14.2</v>
      </c>
      <c r="AB85" s="74">
        <v>100</v>
      </c>
      <c r="AC85" s="105">
        <f t="shared" si="12"/>
        <v>0.6349206349206349</v>
      </c>
      <c r="AD85" s="105">
        <f t="shared" si="9"/>
        <v>0.36507936507936506</v>
      </c>
      <c r="AE85" s="105">
        <f t="shared" si="13"/>
        <v>0.47428571428571425</v>
      </c>
      <c r="AF85" s="105">
        <f t="shared" si="14"/>
        <v>0.012698412698412698</v>
      </c>
      <c r="AG85" s="105">
        <f t="shared" si="15"/>
        <v>0.019047619047619046</v>
      </c>
      <c r="AH85" s="105">
        <f t="shared" si="10"/>
        <v>0.08323809523809524</v>
      </c>
      <c r="AI85" s="105">
        <f t="shared" si="11"/>
        <v>0.05841269841269841</v>
      </c>
      <c r="AJ85" s="104">
        <f t="shared" si="16"/>
        <v>0.6476825396825396</v>
      </c>
      <c r="AK85" s="105">
        <f t="shared" si="17"/>
        <v>0.35231746031746036</v>
      </c>
    </row>
    <row r="86" spans="1:37" ht="15" customHeight="1">
      <c r="A86" s="72">
        <v>2010</v>
      </c>
      <c r="B86" s="84">
        <v>23.3</v>
      </c>
      <c r="C86" s="85"/>
      <c r="D86" s="86">
        <v>16300</v>
      </c>
      <c r="E86" s="86">
        <v>9100</v>
      </c>
      <c r="F86" s="86">
        <v>400</v>
      </c>
      <c r="G86" s="86">
        <v>25100</v>
      </c>
      <c r="H86" s="87"/>
      <c r="I86" s="88">
        <v>74.5</v>
      </c>
      <c r="J86" s="88">
        <v>0.4</v>
      </c>
      <c r="K86" s="88">
        <v>4.8</v>
      </c>
      <c r="L86" s="88">
        <v>5.8</v>
      </c>
      <c r="M86" s="88">
        <v>0.7</v>
      </c>
      <c r="N86" s="88">
        <v>86.2</v>
      </c>
      <c r="P86" s="88">
        <v>1.6</v>
      </c>
      <c r="Q86" s="88">
        <v>-0.1</v>
      </c>
      <c r="R86" s="88">
        <v>0.3</v>
      </c>
      <c r="S86" s="88">
        <v>8.4</v>
      </c>
      <c r="T86" s="88">
        <v>3.4</v>
      </c>
      <c r="U86" s="74">
        <v>100</v>
      </c>
      <c r="W86" s="88">
        <v>22</v>
      </c>
      <c r="X86" s="88">
        <v>21.6</v>
      </c>
      <c r="Y86" s="88">
        <v>24.2</v>
      </c>
      <c r="Z86" s="88">
        <v>17.5</v>
      </c>
      <c r="AA86" s="88">
        <v>14.8</v>
      </c>
      <c r="AB86" s="74">
        <v>100</v>
      </c>
      <c r="AC86" s="105">
        <f t="shared" si="12"/>
        <v>0.6417322834645669</v>
      </c>
      <c r="AD86" s="105">
        <f t="shared" si="9"/>
        <v>0.35826771653543305</v>
      </c>
      <c r="AE86" s="105">
        <f t="shared" si="13"/>
        <v>0.47809055118110233</v>
      </c>
      <c r="AF86" s="105">
        <f t="shared" si="14"/>
        <v>0.01026771653543307</v>
      </c>
      <c r="AG86" s="105">
        <f t="shared" si="15"/>
        <v>0.021818897637795275</v>
      </c>
      <c r="AH86" s="105">
        <f t="shared" si="10"/>
        <v>0.07881889763779527</v>
      </c>
      <c r="AI86" s="105">
        <f t="shared" si="11"/>
        <v>0.06269685039370078</v>
      </c>
      <c r="AJ86" s="104">
        <f t="shared" si="16"/>
        <v>0.6516929133858267</v>
      </c>
      <c r="AK86" s="105">
        <f t="shared" si="17"/>
        <v>0.3483070866141733</v>
      </c>
    </row>
    <row r="87" spans="1:37" ht="15" customHeight="1">
      <c r="A87" s="72">
        <v>2011</v>
      </c>
      <c r="B87" s="84">
        <v>24.4</v>
      </c>
      <c r="C87" s="85"/>
      <c r="D87" s="86">
        <v>16000</v>
      </c>
      <c r="E87" s="86">
        <v>9400</v>
      </c>
      <c r="F87" s="86">
        <v>500</v>
      </c>
      <c r="G87" s="86">
        <v>24900</v>
      </c>
      <c r="H87" s="87"/>
      <c r="I87" s="88">
        <v>73.9</v>
      </c>
      <c r="J87" s="88">
        <v>0.5</v>
      </c>
      <c r="K87" s="88">
        <v>5</v>
      </c>
      <c r="L87" s="88">
        <v>5.8</v>
      </c>
      <c r="M87" s="88">
        <v>0.7</v>
      </c>
      <c r="N87" s="88">
        <v>85.9</v>
      </c>
      <c r="P87" s="88">
        <v>1.7</v>
      </c>
      <c r="Q87" s="88">
        <v>0</v>
      </c>
      <c r="R87" s="88">
        <v>0.3</v>
      </c>
      <c r="S87" s="88">
        <v>8.8</v>
      </c>
      <c r="T87" s="88">
        <v>3.4</v>
      </c>
      <c r="U87" s="74">
        <v>100</v>
      </c>
      <c r="W87" s="88">
        <v>23.9</v>
      </c>
      <c r="X87" s="88">
        <v>23</v>
      </c>
      <c r="Y87" s="88">
        <v>25.3</v>
      </c>
      <c r="Z87" s="88">
        <v>13.7</v>
      </c>
      <c r="AA87" s="88">
        <v>14</v>
      </c>
      <c r="AB87" s="74">
        <v>100</v>
      </c>
      <c r="AC87" s="105">
        <f t="shared" si="12"/>
        <v>0.6299212598425197</v>
      </c>
      <c r="AD87" s="105">
        <f t="shared" si="9"/>
        <v>0.3700787401574803</v>
      </c>
      <c r="AE87" s="105">
        <f t="shared" si="13"/>
        <v>0.4655118110236221</v>
      </c>
      <c r="AF87" s="105">
        <f t="shared" si="14"/>
        <v>0.010708661417322836</v>
      </c>
      <c r="AG87" s="105">
        <f t="shared" si="15"/>
        <v>0.02141732283464567</v>
      </c>
      <c r="AH87" s="105">
        <f t="shared" si="10"/>
        <v>0.0884488188976378</v>
      </c>
      <c r="AI87" s="105">
        <f t="shared" si="11"/>
        <v>0.0507007874015748</v>
      </c>
      <c r="AJ87" s="104">
        <f t="shared" si="16"/>
        <v>0.6367874015748032</v>
      </c>
      <c r="AK87" s="105">
        <f t="shared" si="17"/>
        <v>0.3632125984251968</v>
      </c>
    </row>
    <row r="88" spans="1:37" ht="15" customHeight="1">
      <c r="A88" s="72">
        <v>2012</v>
      </c>
      <c r="B88" s="84">
        <v>24.2</v>
      </c>
      <c r="C88" s="85"/>
      <c r="D88" s="86">
        <v>15900</v>
      </c>
      <c r="E88" s="86">
        <v>9000</v>
      </c>
      <c r="F88" s="86">
        <v>500</v>
      </c>
      <c r="G88" s="86">
        <v>24400</v>
      </c>
      <c r="H88" s="87"/>
      <c r="I88" s="88">
        <v>73.1</v>
      </c>
      <c r="J88" s="88">
        <v>0.5</v>
      </c>
      <c r="K88" s="88">
        <v>5.2</v>
      </c>
      <c r="L88" s="88">
        <v>5.7</v>
      </c>
      <c r="M88" s="88">
        <v>0.8</v>
      </c>
      <c r="N88" s="88">
        <v>85.4</v>
      </c>
      <c r="P88" s="88">
        <v>1.5</v>
      </c>
      <c r="Q88" s="88">
        <v>0</v>
      </c>
      <c r="R88" s="88">
        <v>0.3</v>
      </c>
      <c r="S88" s="88">
        <v>9.6</v>
      </c>
      <c r="T88" s="88">
        <v>3.2</v>
      </c>
      <c r="U88" s="74">
        <v>100</v>
      </c>
      <c r="W88" s="88">
        <v>22.9</v>
      </c>
      <c r="X88" s="88">
        <v>23.7</v>
      </c>
      <c r="Y88" s="88">
        <v>26.6</v>
      </c>
      <c r="Z88" s="88">
        <v>11.6</v>
      </c>
      <c r="AA88" s="88">
        <v>15.2</v>
      </c>
      <c r="AB88" s="74">
        <v>100</v>
      </c>
      <c r="AC88" s="105">
        <f t="shared" si="12"/>
        <v>0.6385542168674698</v>
      </c>
      <c r="AD88" s="105">
        <f t="shared" si="9"/>
        <v>0.3614457831325301</v>
      </c>
      <c r="AE88" s="105">
        <f t="shared" si="13"/>
        <v>0.46678313253012044</v>
      </c>
      <c r="AF88" s="105">
        <f t="shared" si="14"/>
        <v>0.009578313253012047</v>
      </c>
      <c r="AG88" s="105">
        <f t="shared" si="15"/>
        <v>0.020433734939759036</v>
      </c>
      <c r="AH88" s="105">
        <f t="shared" si="10"/>
        <v>0.0827710843373494</v>
      </c>
      <c r="AI88" s="105">
        <f t="shared" si="11"/>
        <v>0.04192771084337349</v>
      </c>
      <c r="AJ88" s="104">
        <f t="shared" si="16"/>
        <v>0.6214939759036144</v>
      </c>
      <c r="AK88" s="105">
        <f t="shared" si="17"/>
        <v>0.37850602409638556</v>
      </c>
    </row>
    <row r="89" spans="1:37" ht="15" customHeight="1">
      <c r="A89" s="72">
        <v>2013</v>
      </c>
      <c r="B89" s="84">
        <v>25</v>
      </c>
      <c r="C89" s="85"/>
      <c r="D89" s="86">
        <v>15800</v>
      </c>
      <c r="E89" s="86">
        <v>9600</v>
      </c>
      <c r="F89" s="86">
        <v>800</v>
      </c>
      <c r="G89" s="86">
        <v>24500</v>
      </c>
      <c r="H89" s="87"/>
      <c r="I89" s="88">
        <v>73.2</v>
      </c>
      <c r="J89" s="88">
        <v>0.5</v>
      </c>
      <c r="K89" s="88">
        <v>5.1</v>
      </c>
      <c r="L89" s="88">
        <v>5.8</v>
      </c>
      <c r="M89" s="88">
        <v>0.9</v>
      </c>
      <c r="N89" s="88">
        <v>85.4</v>
      </c>
      <c r="P89" s="88">
        <v>1.4</v>
      </c>
      <c r="Q89" s="88">
        <v>0.2</v>
      </c>
      <c r="R89" s="88">
        <v>0.4</v>
      </c>
      <c r="S89" s="88">
        <v>9.2</v>
      </c>
      <c r="T89" s="88">
        <v>3.5</v>
      </c>
      <c r="U89" s="74">
        <v>100</v>
      </c>
      <c r="W89" s="88">
        <v>26</v>
      </c>
      <c r="X89" s="88">
        <v>24.8</v>
      </c>
      <c r="Y89" s="88">
        <v>26.5</v>
      </c>
      <c r="Z89" s="88">
        <v>9.4</v>
      </c>
      <c r="AA89" s="88">
        <v>13.3</v>
      </c>
      <c r="AB89" s="74">
        <v>100</v>
      </c>
      <c r="AC89" s="105">
        <f t="shared" si="12"/>
        <v>0.6220472440944882</v>
      </c>
      <c r="AD89" s="105">
        <f t="shared" si="9"/>
        <v>0.3779527559055118</v>
      </c>
      <c r="AE89" s="105">
        <f t="shared" si="13"/>
        <v>0.45533858267716537</v>
      </c>
      <c r="AF89" s="105">
        <f t="shared" si="14"/>
        <v>0.008708661417322834</v>
      </c>
      <c r="AG89" s="105">
        <f t="shared" si="15"/>
        <v>0.02177165354330709</v>
      </c>
      <c r="AH89" s="105">
        <f t="shared" si="10"/>
        <v>0.09826771653543308</v>
      </c>
      <c r="AI89" s="105">
        <f t="shared" si="11"/>
        <v>0.03552755905511811</v>
      </c>
      <c r="AJ89" s="104">
        <f t="shared" si="16"/>
        <v>0.6196141732283464</v>
      </c>
      <c r="AK89" s="105">
        <f t="shared" si="17"/>
        <v>0.38038582677165356</v>
      </c>
    </row>
    <row r="90" spans="1:37" ht="15" customHeight="1">
      <c r="A90" s="72"/>
      <c r="B90" s="85"/>
      <c r="C90" s="85"/>
      <c r="D90" s="85"/>
      <c r="E90" s="85"/>
      <c r="F90" s="85"/>
      <c r="G90" s="85"/>
      <c r="AC90" s="108"/>
      <c r="AD90" s="108"/>
      <c r="AE90" s="108"/>
      <c r="AF90" s="108"/>
      <c r="AG90" s="108"/>
      <c r="AH90" s="108"/>
      <c r="AI90" s="108"/>
      <c r="AJ90" s="109"/>
      <c r="AK90" s="108"/>
    </row>
    <row r="91" spans="2:37" ht="15" customHeight="1">
      <c r="B91" s="155" t="s">
        <v>82</v>
      </c>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63" t="s">
        <v>82</v>
      </c>
      <c r="AD91" s="163"/>
      <c r="AE91" s="163"/>
      <c r="AF91" s="163"/>
      <c r="AG91" s="163"/>
      <c r="AH91" s="163"/>
      <c r="AI91" s="163"/>
      <c r="AJ91" s="163"/>
      <c r="AK91" s="163"/>
    </row>
    <row r="92" spans="1:37" ht="15" customHeight="1">
      <c r="A92" s="72">
        <v>1979</v>
      </c>
      <c r="B92" s="84">
        <v>15.9</v>
      </c>
      <c r="C92" s="85"/>
      <c r="D92" s="86">
        <v>29900</v>
      </c>
      <c r="E92" s="86">
        <v>7200</v>
      </c>
      <c r="F92" s="86">
        <v>5400</v>
      </c>
      <c r="G92" s="86">
        <v>31700</v>
      </c>
      <c r="H92" s="87"/>
      <c r="I92" s="88">
        <v>74.7</v>
      </c>
      <c r="J92" s="88">
        <v>0</v>
      </c>
      <c r="K92" s="88">
        <v>4.1</v>
      </c>
      <c r="L92" s="88">
        <v>4.7</v>
      </c>
      <c r="M92" s="88">
        <v>1</v>
      </c>
      <c r="N92" s="88">
        <v>84.5</v>
      </c>
      <c r="P92" s="88">
        <v>4.6</v>
      </c>
      <c r="Q92" s="88">
        <v>0.5</v>
      </c>
      <c r="R92" s="88">
        <v>1.2</v>
      </c>
      <c r="S92" s="88">
        <v>3.5</v>
      </c>
      <c r="T92" s="88">
        <v>5.8</v>
      </c>
      <c r="U92" s="74">
        <v>100</v>
      </c>
      <c r="W92" s="88">
        <v>55.7</v>
      </c>
      <c r="X92" s="88">
        <v>13.1</v>
      </c>
      <c r="Y92" s="88">
        <v>6.4</v>
      </c>
      <c r="Z92" s="88">
        <v>19.1</v>
      </c>
      <c r="AA92" s="88">
        <v>5.8</v>
      </c>
      <c r="AB92" s="74">
        <v>100</v>
      </c>
      <c r="AC92" s="105">
        <f t="shared" si="12"/>
        <v>0.8059299191374663</v>
      </c>
      <c r="AD92" s="105">
        <f aca="true" t="shared" si="18" ref="AD92:AD126">E92/(D92+E92)</f>
        <v>0.1940700808625337</v>
      </c>
      <c r="AE92" s="105">
        <f t="shared" si="13"/>
        <v>0.6020296495956873</v>
      </c>
      <c r="AF92" s="105">
        <f t="shared" si="14"/>
        <v>0.03707277628032345</v>
      </c>
      <c r="AG92" s="105">
        <f t="shared" si="15"/>
        <v>0.04674393530997304</v>
      </c>
      <c r="AH92" s="105">
        <f aca="true" t="shared" si="19" ref="AH92:AH126">(W92/100)*AD92</f>
        <v>0.10809703504043128</v>
      </c>
      <c r="AI92" s="105">
        <f aca="true" t="shared" si="20" ref="AI92:AI126">(Z92/100)*AD92</f>
        <v>0.03706738544474394</v>
      </c>
      <c r="AJ92" s="104">
        <f t="shared" si="16"/>
        <v>0.831010781671159</v>
      </c>
      <c r="AK92" s="105">
        <f t="shared" si="17"/>
        <v>0.16898921832884095</v>
      </c>
    </row>
    <row r="93" spans="1:37" ht="15" customHeight="1">
      <c r="A93" s="72">
        <v>1980</v>
      </c>
      <c r="B93" s="84">
        <v>16.1</v>
      </c>
      <c r="C93" s="85"/>
      <c r="D93" s="86">
        <v>27900</v>
      </c>
      <c r="E93" s="86">
        <v>7900</v>
      </c>
      <c r="F93" s="86">
        <v>5100</v>
      </c>
      <c r="G93" s="86">
        <v>30600</v>
      </c>
      <c r="H93" s="87"/>
      <c r="I93" s="88">
        <v>75.4</v>
      </c>
      <c r="J93" s="88">
        <v>0</v>
      </c>
      <c r="K93" s="88">
        <v>3.6</v>
      </c>
      <c r="L93" s="88">
        <v>4.7</v>
      </c>
      <c r="M93" s="88">
        <v>0.8</v>
      </c>
      <c r="N93" s="88">
        <v>84.5</v>
      </c>
      <c r="P93" s="88">
        <v>5.1</v>
      </c>
      <c r="Q93" s="88">
        <v>0.4</v>
      </c>
      <c r="R93" s="88">
        <v>1</v>
      </c>
      <c r="S93" s="88">
        <v>3.4</v>
      </c>
      <c r="T93" s="88">
        <v>5.6</v>
      </c>
      <c r="U93" s="74">
        <v>100</v>
      </c>
      <c r="W93" s="88">
        <v>52.9</v>
      </c>
      <c r="X93" s="88">
        <v>12.9</v>
      </c>
      <c r="Y93" s="88">
        <v>6.8</v>
      </c>
      <c r="Z93" s="88">
        <v>21.1</v>
      </c>
      <c r="AA93" s="88">
        <v>6.3</v>
      </c>
      <c r="AB93" s="74">
        <v>100</v>
      </c>
      <c r="AC93" s="105">
        <f t="shared" si="12"/>
        <v>0.7793296089385475</v>
      </c>
      <c r="AD93" s="105">
        <f t="shared" si="18"/>
        <v>0.2206703910614525</v>
      </c>
      <c r="AE93" s="105">
        <f t="shared" si="13"/>
        <v>0.5876145251396648</v>
      </c>
      <c r="AF93" s="105">
        <f t="shared" si="14"/>
        <v>0.03974581005586592</v>
      </c>
      <c r="AG93" s="105">
        <f t="shared" si="15"/>
        <v>0.043642458100558654</v>
      </c>
      <c r="AH93" s="105">
        <f t="shared" si="19"/>
        <v>0.11673463687150838</v>
      </c>
      <c r="AI93" s="105">
        <f t="shared" si="20"/>
        <v>0.046561452513966484</v>
      </c>
      <c r="AJ93" s="104">
        <f t="shared" si="16"/>
        <v>0.8342988826815644</v>
      </c>
      <c r="AK93" s="105">
        <f t="shared" si="17"/>
        <v>0.16570111731843562</v>
      </c>
    </row>
    <row r="94" spans="1:37" ht="15" customHeight="1">
      <c r="A94" s="72">
        <v>1981</v>
      </c>
      <c r="B94" s="84">
        <v>16.3</v>
      </c>
      <c r="C94" s="85"/>
      <c r="D94" s="86">
        <v>27700</v>
      </c>
      <c r="E94" s="86">
        <v>7800</v>
      </c>
      <c r="F94" s="86">
        <v>5300</v>
      </c>
      <c r="G94" s="86">
        <v>30300</v>
      </c>
      <c r="H94" s="87"/>
      <c r="I94" s="88">
        <v>75</v>
      </c>
      <c r="J94" s="88">
        <v>0</v>
      </c>
      <c r="K94" s="88">
        <v>3.6</v>
      </c>
      <c r="L94" s="88">
        <v>5</v>
      </c>
      <c r="M94" s="88">
        <v>0.6</v>
      </c>
      <c r="N94" s="88">
        <v>84.3</v>
      </c>
      <c r="P94" s="88">
        <v>5.6</v>
      </c>
      <c r="Q94" s="88">
        <v>0.5</v>
      </c>
      <c r="R94" s="88">
        <v>0.8</v>
      </c>
      <c r="S94" s="88">
        <v>3.1</v>
      </c>
      <c r="T94" s="88">
        <v>5.7</v>
      </c>
      <c r="U94" s="74">
        <v>100</v>
      </c>
      <c r="W94" s="88">
        <v>54</v>
      </c>
      <c r="X94" s="88">
        <v>14.1</v>
      </c>
      <c r="Y94" s="88">
        <v>6.7</v>
      </c>
      <c r="Z94" s="88">
        <v>19.4</v>
      </c>
      <c r="AA94" s="88">
        <v>5.8</v>
      </c>
      <c r="AB94" s="74">
        <v>100</v>
      </c>
      <c r="AC94" s="105">
        <f t="shared" si="12"/>
        <v>0.780281690140845</v>
      </c>
      <c r="AD94" s="105">
        <f t="shared" si="18"/>
        <v>0.21971830985915494</v>
      </c>
      <c r="AE94" s="105">
        <f t="shared" si="13"/>
        <v>0.5852112676056338</v>
      </c>
      <c r="AF94" s="105">
        <f t="shared" si="14"/>
        <v>0.04369577464788732</v>
      </c>
      <c r="AG94" s="105">
        <f t="shared" si="15"/>
        <v>0.04447605633802817</v>
      </c>
      <c r="AH94" s="105">
        <f t="shared" si="19"/>
        <v>0.11864788732394367</v>
      </c>
      <c r="AI94" s="105">
        <f t="shared" si="20"/>
        <v>0.042625352112676054</v>
      </c>
      <c r="AJ94" s="104">
        <f t="shared" si="16"/>
        <v>0.8346563380281691</v>
      </c>
      <c r="AK94" s="105">
        <f t="shared" si="17"/>
        <v>0.16534366197183092</v>
      </c>
    </row>
    <row r="95" spans="1:37" ht="15" customHeight="1">
      <c r="A95" s="72">
        <v>1982</v>
      </c>
      <c r="B95" s="84">
        <v>16.4</v>
      </c>
      <c r="C95" s="85"/>
      <c r="D95" s="86">
        <v>26300</v>
      </c>
      <c r="E95" s="86">
        <v>8500</v>
      </c>
      <c r="F95" s="86">
        <v>4800</v>
      </c>
      <c r="G95" s="86">
        <v>30000</v>
      </c>
      <c r="H95" s="87"/>
      <c r="I95" s="88">
        <v>74.9</v>
      </c>
      <c r="J95" s="88">
        <v>0</v>
      </c>
      <c r="K95" s="88">
        <v>4.2</v>
      </c>
      <c r="L95" s="88">
        <v>5.1</v>
      </c>
      <c r="M95" s="88">
        <v>0.4</v>
      </c>
      <c r="N95" s="88">
        <v>84.6</v>
      </c>
      <c r="P95" s="88">
        <v>6.4</v>
      </c>
      <c r="Q95" s="88">
        <v>0.5</v>
      </c>
      <c r="R95" s="88">
        <v>0.5</v>
      </c>
      <c r="S95" s="88">
        <v>2.9</v>
      </c>
      <c r="T95" s="88">
        <v>5.2</v>
      </c>
      <c r="U95" s="74">
        <v>100</v>
      </c>
      <c r="W95" s="88">
        <v>51.6</v>
      </c>
      <c r="X95" s="88">
        <v>15.4</v>
      </c>
      <c r="Y95" s="88">
        <v>6.4</v>
      </c>
      <c r="Z95" s="88">
        <v>20.5</v>
      </c>
      <c r="AA95" s="88">
        <v>6.1</v>
      </c>
      <c r="AB95" s="74">
        <v>100</v>
      </c>
      <c r="AC95" s="105">
        <f t="shared" si="12"/>
        <v>0.7557471264367817</v>
      </c>
      <c r="AD95" s="105">
        <f t="shared" si="18"/>
        <v>0.2442528735632184</v>
      </c>
      <c r="AE95" s="105">
        <f t="shared" si="13"/>
        <v>0.5660545977011495</v>
      </c>
      <c r="AF95" s="105">
        <f t="shared" si="14"/>
        <v>0.04836781609195403</v>
      </c>
      <c r="AG95" s="105">
        <f t="shared" si="15"/>
        <v>0.03929885057471265</v>
      </c>
      <c r="AH95" s="105">
        <f t="shared" si="19"/>
        <v>0.1260344827586207</v>
      </c>
      <c r="AI95" s="105">
        <f t="shared" si="20"/>
        <v>0.05007183908045977</v>
      </c>
      <c r="AJ95" s="104">
        <f t="shared" si="16"/>
        <v>0.8298275862068967</v>
      </c>
      <c r="AK95" s="105">
        <f t="shared" si="17"/>
        <v>0.17017241379310333</v>
      </c>
    </row>
    <row r="96" spans="1:37" ht="15" customHeight="1">
      <c r="A96" s="72">
        <v>1983</v>
      </c>
      <c r="B96" s="84">
        <v>16.9</v>
      </c>
      <c r="C96" s="85"/>
      <c r="D96" s="86">
        <v>25200</v>
      </c>
      <c r="E96" s="86">
        <v>8400</v>
      </c>
      <c r="F96" s="86">
        <v>4600</v>
      </c>
      <c r="G96" s="86">
        <v>29000</v>
      </c>
      <c r="H96" s="87"/>
      <c r="I96" s="88">
        <v>73.6</v>
      </c>
      <c r="J96" s="88">
        <v>0</v>
      </c>
      <c r="K96" s="88">
        <v>4.4</v>
      </c>
      <c r="L96" s="88">
        <v>5.1</v>
      </c>
      <c r="M96" s="88">
        <v>0.5</v>
      </c>
      <c r="N96" s="88">
        <v>83.6</v>
      </c>
      <c r="P96" s="88">
        <v>6.2</v>
      </c>
      <c r="Q96" s="88">
        <v>0.7</v>
      </c>
      <c r="R96" s="88">
        <v>0.7</v>
      </c>
      <c r="S96" s="88">
        <v>3.2</v>
      </c>
      <c r="T96" s="88">
        <v>5.5</v>
      </c>
      <c r="U96" s="74">
        <v>100</v>
      </c>
      <c r="W96" s="88">
        <v>52.4</v>
      </c>
      <c r="X96" s="88">
        <v>15.2</v>
      </c>
      <c r="Y96" s="88">
        <v>6.6</v>
      </c>
      <c r="Z96" s="88">
        <v>20.2</v>
      </c>
      <c r="AA96" s="88">
        <v>5.7</v>
      </c>
      <c r="AB96" s="74">
        <v>100</v>
      </c>
      <c r="AC96" s="105">
        <f t="shared" si="12"/>
        <v>0.75</v>
      </c>
      <c r="AD96" s="105">
        <f t="shared" si="18"/>
        <v>0.25</v>
      </c>
      <c r="AE96" s="105">
        <f t="shared" si="13"/>
        <v>0.552</v>
      </c>
      <c r="AF96" s="105">
        <f t="shared" si="14"/>
        <v>0.0465</v>
      </c>
      <c r="AG96" s="105">
        <f t="shared" si="15"/>
        <v>0.04125</v>
      </c>
      <c r="AH96" s="105">
        <f t="shared" si="19"/>
        <v>0.131</v>
      </c>
      <c r="AI96" s="105">
        <f t="shared" si="20"/>
        <v>0.050499999999999996</v>
      </c>
      <c r="AJ96" s="104">
        <f t="shared" si="16"/>
        <v>0.82125</v>
      </c>
      <c r="AK96" s="105">
        <f t="shared" si="17"/>
        <v>0.17874999999999996</v>
      </c>
    </row>
    <row r="97" spans="1:37" ht="15" customHeight="1">
      <c r="A97" s="72">
        <v>1984</v>
      </c>
      <c r="B97" s="84">
        <v>16.9</v>
      </c>
      <c r="C97" s="85"/>
      <c r="D97" s="86">
        <v>28100</v>
      </c>
      <c r="E97" s="86">
        <v>8000</v>
      </c>
      <c r="F97" s="86">
        <v>5200</v>
      </c>
      <c r="G97" s="86">
        <v>30800</v>
      </c>
      <c r="H97" s="87"/>
      <c r="I97" s="88">
        <v>72.9</v>
      </c>
      <c r="J97" s="88">
        <v>0.2</v>
      </c>
      <c r="K97" s="88">
        <v>4.1</v>
      </c>
      <c r="L97" s="88">
        <v>5.2</v>
      </c>
      <c r="M97" s="88">
        <v>0.6</v>
      </c>
      <c r="N97" s="88">
        <v>83</v>
      </c>
      <c r="P97" s="88">
        <v>6.1</v>
      </c>
      <c r="Q97" s="88">
        <v>0.5</v>
      </c>
      <c r="R97" s="88">
        <v>0.7</v>
      </c>
      <c r="S97" s="88">
        <v>3.3</v>
      </c>
      <c r="T97" s="88">
        <v>6.4</v>
      </c>
      <c r="U97" s="74">
        <v>100</v>
      </c>
      <c r="W97" s="88">
        <v>50.4</v>
      </c>
      <c r="X97" s="88">
        <v>15.1</v>
      </c>
      <c r="Y97" s="88">
        <v>8.3</v>
      </c>
      <c r="Z97" s="88">
        <v>19.6</v>
      </c>
      <c r="AA97" s="88">
        <v>6.7</v>
      </c>
      <c r="AB97" s="74">
        <v>100</v>
      </c>
      <c r="AC97" s="105">
        <f t="shared" si="12"/>
        <v>0.778393351800554</v>
      </c>
      <c r="AD97" s="105">
        <f t="shared" si="18"/>
        <v>0.22160664819944598</v>
      </c>
      <c r="AE97" s="105">
        <f t="shared" si="13"/>
        <v>0.5674487534626039</v>
      </c>
      <c r="AF97" s="105">
        <f t="shared" si="14"/>
        <v>0.047481994459833796</v>
      </c>
      <c r="AG97" s="105">
        <f t="shared" si="15"/>
        <v>0.04981717451523546</v>
      </c>
      <c r="AH97" s="105">
        <f t="shared" si="19"/>
        <v>0.11168975069252077</v>
      </c>
      <c r="AI97" s="105">
        <f t="shared" si="20"/>
        <v>0.04343490304709141</v>
      </c>
      <c r="AJ97" s="104">
        <f t="shared" si="16"/>
        <v>0.8198725761772854</v>
      </c>
      <c r="AK97" s="105">
        <f t="shared" si="17"/>
        <v>0.18012742382271463</v>
      </c>
    </row>
    <row r="98" spans="1:37" ht="15" customHeight="1">
      <c r="A98" s="72">
        <v>1985</v>
      </c>
      <c r="B98" s="84">
        <v>17.3</v>
      </c>
      <c r="C98" s="85"/>
      <c r="D98" s="86">
        <v>27800</v>
      </c>
      <c r="E98" s="86">
        <v>8000</v>
      </c>
      <c r="F98" s="86">
        <v>5200</v>
      </c>
      <c r="G98" s="86">
        <v>30600</v>
      </c>
      <c r="H98" s="87"/>
      <c r="I98" s="88">
        <v>72.9</v>
      </c>
      <c r="J98" s="88">
        <v>0.3</v>
      </c>
      <c r="K98" s="88">
        <v>4.2</v>
      </c>
      <c r="L98" s="88">
        <v>5.3</v>
      </c>
      <c r="M98" s="88">
        <v>0.5</v>
      </c>
      <c r="N98" s="88">
        <v>83.2</v>
      </c>
      <c r="P98" s="88">
        <v>6.3</v>
      </c>
      <c r="Q98" s="88">
        <v>0.6</v>
      </c>
      <c r="R98" s="88">
        <v>0.6</v>
      </c>
      <c r="S98" s="88">
        <v>3.2</v>
      </c>
      <c r="T98" s="88">
        <v>6.2</v>
      </c>
      <c r="U98" s="74">
        <v>100</v>
      </c>
      <c r="W98" s="88">
        <v>51</v>
      </c>
      <c r="X98" s="88">
        <v>16.2</v>
      </c>
      <c r="Y98" s="88">
        <v>8.4</v>
      </c>
      <c r="Z98" s="88">
        <v>18.2</v>
      </c>
      <c r="AA98" s="88">
        <v>6.2</v>
      </c>
      <c r="AB98" s="74">
        <v>100</v>
      </c>
      <c r="AC98" s="105">
        <f t="shared" si="12"/>
        <v>0.776536312849162</v>
      </c>
      <c r="AD98" s="105">
        <f t="shared" si="18"/>
        <v>0.22346368715083798</v>
      </c>
      <c r="AE98" s="105">
        <f t="shared" si="13"/>
        <v>0.5660949720670392</v>
      </c>
      <c r="AF98" s="105">
        <f t="shared" si="14"/>
        <v>0.048921787709497205</v>
      </c>
      <c r="AG98" s="105">
        <f t="shared" si="15"/>
        <v>0.04814525139664805</v>
      </c>
      <c r="AH98" s="105">
        <f t="shared" si="19"/>
        <v>0.11396648044692737</v>
      </c>
      <c r="AI98" s="105">
        <f t="shared" si="20"/>
        <v>0.04067039106145251</v>
      </c>
      <c r="AJ98" s="104">
        <f t="shared" si="16"/>
        <v>0.8177988826815643</v>
      </c>
      <c r="AK98" s="105">
        <f t="shared" si="17"/>
        <v>0.1822011173184357</v>
      </c>
    </row>
    <row r="99" spans="1:37" ht="15" customHeight="1">
      <c r="A99" s="72">
        <v>1986</v>
      </c>
      <c r="B99" s="84">
        <v>17.6</v>
      </c>
      <c r="C99" s="85"/>
      <c r="D99" s="86">
        <v>27800</v>
      </c>
      <c r="E99" s="86">
        <v>8600</v>
      </c>
      <c r="F99" s="86">
        <v>5300</v>
      </c>
      <c r="G99" s="86">
        <v>31100</v>
      </c>
      <c r="H99" s="87"/>
      <c r="I99" s="88">
        <v>72.1</v>
      </c>
      <c r="J99" s="88">
        <v>0.3</v>
      </c>
      <c r="K99" s="88">
        <v>4.2</v>
      </c>
      <c r="L99" s="88">
        <v>5.3</v>
      </c>
      <c r="M99" s="88">
        <v>0.6</v>
      </c>
      <c r="N99" s="88">
        <v>82.6</v>
      </c>
      <c r="P99" s="88">
        <v>5.6</v>
      </c>
      <c r="Q99" s="88">
        <v>0.7</v>
      </c>
      <c r="R99" s="88">
        <v>0.6</v>
      </c>
      <c r="S99" s="88">
        <v>3.8</v>
      </c>
      <c r="T99" s="88">
        <v>6.8</v>
      </c>
      <c r="U99" s="74">
        <v>100</v>
      </c>
      <c r="W99" s="88">
        <v>49.7</v>
      </c>
      <c r="X99" s="88">
        <v>19.7</v>
      </c>
      <c r="Y99" s="88">
        <v>7.9</v>
      </c>
      <c r="Z99" s="88">
        <v>16.8</v>
      </c>
      <c r="AA99" s="88">
        <v>5.9</v>
      </c>
      <c r="AB99" s="74">
        <v>100</v>
      </c>
      <c r="AC99" s="105">
        <f t="shared" si="12"/>
        <v>0.7637362637362637</v>
      </c>
      <c r="AD99" s="105">
        <f t="shared" si="18"/>
        <v>0.23626373626373626</v>
      </c>
      <c r="AE99" s="105">
        <f t="shared" si="13"/>
        <v>0.550653846153846</v>
      </c>
      <c r="AF99" s="105">
        <f t="shared" si="14"/>
        <v>0.04276923076923076</v>
      </c>
      <c r="AG99" s="105">
        <f t="shared" si="15"/>
        <v>0.05193406593406594</v>
      </c>
      <c r="AH99" s="105">
        <f t="shared" si="19"/>
        <v>0.11742307692307694</v>
      </c>
      <c r="AI99" s="105">
        <f t="shared" si="20"/>
        <v>0.03969230769230769</v>
      </c>
      <c r="AJ99" s="104">
        <f t="shared" si="16"/>
        <v>0.8024725274725274</v>
      </c>
      <c r="AK99" s="105">
        <f t="shared" si="17"/>
        <v>0.1975274725274726</v>
      </c>
    </row>
    <row r="100" spans="1:37" ht="15" customHeight="1">
      <c r="A100" s="72">
        <v>1987</v>
      </c>
      <c r="B100" s="84">
        <v>18.7</v>
      </c>
      <c r="C100" s="85"/>
      <c r="D100" s="86">
        <v>26200</v>
      </c>
      <c r="E100" s="86">
        <v>8900</v>
      </c>
      <c r="F100" s="86">
        <v>4800</v>
      </c>
      <c r="G100" s="86">
        <v>30300</v>
      </c>
      <c r="H100" s="87"/>
      <c r="I100" s="88">
        <v>71.4</v>
      </c>
      <c r="J100" s="88">
        <v>0.3</v>
      </c>
      <c r="K100" s="88">
        <v>4.7</v>
      </c>
      <c r="L100" s="88">
        <v>5.3</v>
      </c>
      <c r="M100" s="88">
        <v>0.7</v>
      </c>
      <c r="N100" s="88">
        <v>82.4</v>
      </c>
      <c r="P100" s="88">
        <v>5.7</v>
      </c>
      <c r="Q100" s="88">
        <v>0.5</v>
      </c>
      <c r="R100" s="88">
        <v>0.8</v>
      </c>
      <c r="S100" s="88">
        <v>4</v>
      </c>
      <c r="T100" s="88">
        <v>6.5</v>
      </c>
      <c r="U100" s="74">
        <v>100</v>
      </c>
      <c r="W100" s="88">
        <v>53</v>
      </c>
      <c r="X100" s="88">
        <v>20.8</v>
      </c>
      <c r="Y100" s="88">
        <v>7.2</v>
      </c>
      <c r="Z100" s="88">
        <v>14.3</v>
      </c>
      <c r="AA100" s="88">
        <v>4.7</v>
      </c>
      <c r="AB100" s="74">
        <v>100</v>
      </c>
      <c r="AC100" s="105">
        <f t="shared" si="12"/>
        <v>0.7464387464387464</v>
      </c>
      <c r="AD100" s="105">
        <f t="shared" si="18"/>
        <v>0.2535612535612536</v>
      </c>
      <c r="AE100" s="105">
        <f t="shared" si="13"/>
        <v>0.532957264957265</v>
      </c>
      <c r="AF100" s="105">
        <f t="shared" si="14"/>
        <v>0.04254700854700855</v>
      </c>
      <c r="AG100" s="105">
        <f t="shared" si="15"/>
        <v>0.048518518518518516</v>
      </c>
      <c r="AH100" s="105">
        <f t="shared" si="19"/>
        <v>0.1343874643874644</v>
      </c>
      <c r="AI100" s="105">
        <f t="shared" si="20"/>
        <v>0.03625925925925927</v>
      </c>
      <c r="AJ100" s="104">
        <f t="shared" si="16"/>
        <v>0.7946695156695158</v>
      </c>
      <c r="AK100" s="105">
        <f t="shared" si="17"/>
        <v>0.20533048433048418</v>
      </c>
    </row>
    <row r="101" spans="1:37" ht="15" customHeight="1">
      <c r="A101" s="72">
        <v>1988</v>
      </c>
      <c r="B101" s="84">
        <v>19.2</v>
      </c>
      <c r="C101" s="85"/>
      <c r="D101" s="86">
        <v>26800</v>
      </c>
      <c r="E101" s="86">
        <v>8800</v>
      </c>
      <c r="F101" s="86">
        <v>5000</v>
      </c>
      <c r="G101" s="86">
        <v>30600</v>
      </c>
      <c r="H101" s="87"/>
      <c r="I101" s="88">
        <v>70.6</v>
      </c>
      <c r="J101" s="88">
        <v>0.4</v>
      </c>
      <c r="K101" s="88">
        <v>4.5</v>
      </c>
      <c r="L101" s="88">
        <v>5.5</v>
      </c>
      <c r="M101" s="88">
        <v>0.7</v>
      </c>
      <c r="N101" s="88">
        <v>81.7</v>
      </c>
      <c r="P101" s="88">
        <v>5.7</v>
      </c>
      <c r="Q101" s="88">
        <v>0.3</v>
      </c>
      <c r="R101" s="88">
        <v>0.8</v>
      </c>
      <c r="S101" s="88">
        <v>4.1</v>
      </c>
      <c r="T101" s="88">
        <v>7.5</v>
      </c>
      <c r="U101" s="74">
        <v>100</v>
      </c>
      <c r="W101" s="88">
        <v>52</v>
      </c>
      <c r="X101" s="88">
        <v>21.4</v>
      </c>
      <c r="Y101" s="88">
        <v>7.6</v>
      </c>
      <c r="Z101" s="88">
        <v>14.3</v>
      </c>
      <c r="AA101" s="88">
        <v>4.7</v>
      </c>
      <c r="AB101" s="74">
        <v>100</v>
      </c>
      <c r="AC101" s="105">
        <f t="shared" si="12"/>
        <v>0.7528089887640449</v>
      </c>
      <c r="AD101" s="105">
        <f t="shared" si="18"/>
        <v>0.24719101123595505</v>
      </c>
      <c r="AE101" s="105">
        <f t="shared" si="13"/>
        <v>0.5314831460674156</v>
      </c>
      <c r="AF101" s="105">
        <f t="shared" si="14"/>
        <v>0.04291011235955056</v>
      </c>
      <c r="AG101" s="105">
        <f t="shared" si="15"/>
        <v>0.05646067415730337</v>
      </c>
      <c r="AH101" s="105">
        <f t="shared" si="19"/>
        <v>0.12853932584269662</v>
      </c>
      <c r="AI101" s="105">
        <f t="shared" si="20"/>
        <v>0.03534831460674158</v>
      </c>
      <c r="AJ101" s="104">
        <f t="shared" si="16"/>
        <v>0.7947415730337078</v>
      </c>
      <c r="AK101" s="105">
        <f t="shared" si="17"/>
        <v>0.20525842696629215</v>
      </c>
    </row>
    <row r="102" spans="1:37" ht="15" customHeight="1">
      <c r="A102" s="72">
        <v>1989</v>
      </c>
      <c r="B102" s="84">
        <v>19.2</v>
      </c>
      <c r="C102" s="85"/>
      <c r="D102" s="86">
        <v>27300</v>
      </c>
      <c r="E102" s="86">
        <v>9000</v>
      </c>
      <c r="F102" s="86">
        <v>5000</v>
      </c>
      <c r="G102" s="86">
        <v>31300</v>
      </c>
      <c r="H102" s="87"/>
      <c r="I102" s="88">
        <v>70.5</v>
      </c>
      <c r="J102" s="88">
        <v>0.5</v>
      </c>
      <c r="K102" s="88">
        <v>4.5</v>
      </c>
      <c r="L102" s="88">
        <v>5.4</v>
      </c>
      <c r="M102" s="88">
        <v>0.7</v>
      </c>
      <c r="N102" s="88">
        <v>81.6</v>
      </c>
      <c r="P102" s="88">
        <v>5.5</v>
      </c>
      <c r="Q102" s="88">
        <v>0.4</v>
      </c>
      <c r="R102" s="88">
        <v>0.7</v>
      </c>
      <c r="S102" s="88">
        <v>4.2</v>
      </c>
      <c r="T102" s="88">
        <v>7.6</v>
      </c>
      <c r="U102" s="74">
        <v>100</v>
      </c>
      <c r="W102" s="88">
        <v>50.5</v>
      </c>
      <c r="X102" s="88">
        <v>21.6</v>
      </c>
      <c r="Y102" s="88">
        <v>8.8</v>
      </c>
      <c r="Z102" s="88">
        <v>14.5</v>
      </c>
      <c r="AA102" s="88">
        <v>4.5</v>
      </c>
      <c r="AB102" s="74">
        <v>100</v>
      </c>
      <c r="AC102" s="105">
        <f t="shared" si="12"/>
        <v>0.7520661157024794</v>
      </c>
      <c r="AD102" s="105">
        <f t="shared" si="18"/>
        <v>0.24793388429752067</v>
      </c>
      <c r="AE102" s="105">
        <f t="shared" si="13"/>
        <v>0.530206611570248</v>
      </c>
      <c r="AF102" s="105">
        <f t="shared" si="14"/>
        <v>0.041363636363636366</v>
      </c>
      <c r="AG102" s="105">
        <f t="shared" si="15"/>
        <v>0.05715702479338843</v>
      </c>
      <c r="AH102" s="105">
        <f t="shared" si="19"/>
        <v>0.12520661157024793</v>
      </c>
      <c r="AI102" s="105">
        <f t="shared" si="20"/>
        <v>0.03595041322314049</v>
      </c>
      <c r="AJ102" s="104">
        <f t="shared" si="16"/>
        <v>0.7898842975206612</v>
      </c>
      <c r="AK102" s="105">
        <f t="shared" si="17"/>
        <v>0.21011570247933875</v>
      </c>
    </row>
    <row r="103" spans="1:37" ht="15" customHeight="1">
      <c r="A103" s="72">
        <v>1990</v>
      </c>
      <c r="B103" s="84">
        <v>19.1</v>
      </c>
      <c r="C103" s="85"/>
      <c r="D103" s="86">
        <v>28500</v>
      </c>
      <c r="E103" s="86">
        <v>9200</v>
      </c>
      <c r="F103" s="86">
        <v>5400</v>
      </c>
      <c r="G103" s="86">
        <v>32300</v>
      </c>
      <c r="H103" s="87"/>
      <c r="I103" s="88">
        <v>71.1</v>
      </c>
      <c r="J103" s="88">
        <v>0.5</v>
      </c>
      <c r="K103" s="88">
        <v>4.4</v>
      </c>
      <c r="L103" s="88">
        <v>5.6</v>
      </c>
      <c r="M103" s="88">
        <v>0.6</v>
      </c>
      <c r="N103" s="88">
        <v>82.2</v>
      </c>
      <c r="P103" s="88">
        <v>5.5</v>
      </c>
      <c r="Q103" s="88">
        <v>0.1</v>
      </c>
      <c r="R103" s="88">
        <v>0.7</v>
      </c>
      <c r="S103" s="88">
        <v>4.1</v>
      </c>
      <c r="T103" s="88">
        <v>7.4</v>
      </c>
      <c r="U103" s="74">
        <v>100</v>
      </c>
      <c r="W103" s="88">
        <v>47.9</v>
      </c>
      <c r="X103" s="88">
        <v>20.9</v>
      </c>
      <c r="Y103" s="88">
        <v>10.8</v>
      </c>
      <c r="Z103" s="88">
        <v>14.9</v>
      </c>
      <c r="AA103" s="88">
        <v>5.5</v>
      </c>
      <c r="AB103" s="74">
        <v>100</v>
      </c>
      <c r="AC103" s="105">
        <f t="shared" si="12"/>
        <v>0.7559681697612732</v>
      </c>
      <c r="AD103" s="105">
        <f t="shared" si="18"/>
        <v>0.2440318302387268</v>
      </c>
      <c r="AE103" s="105">
        <f t="shared" si="13"/>
        <v>0.5374933687002652</v>
      </c>
      <c r="AF103" s="105">
        <f t="shared" si="14"/>
        <v>0.04157824933687003</v>
      </c>
      <c r="AG103" s="105">
        <f t="shared" si="15"/>
        <v>0.055941644562334226</v>
      </c>
      <c r="AH103" s="105">
        <f t="shared" si="19"/>
        <v>0.11689124668435014</v>
      </c>
      <c r="AI103" s="105">
        <f t="shared" si="20"/>
        <v>0.03636074270557029</v>
      </c>
      <c r="AJ103" s="104">
        <f t="shared" si="16"/>
        <v>0.7882652519893899</v>
      </c>
      <c r="AK103" s="105">
        <f t="shared" si="17"/>
        <v>0.2117347480106101</v>
      </c>
    </row>
    <row r="104" spans="1:37" ht="15" customHeight="1">
      <c r="A104" s="72">
        <v>1991</v>
      </c>
      <c r="B104" s="84">
        <v>19.3</v>
      </c>
      <c r="C104" s="85"/>
      <c r="D104" s="86">
        <v>27200</v>
      </c>
      <c r="E104" s="86">
        <v>9900</v>
      </c>
      <c r="F104" s="86">
        <v>5100</v>
      </c>
      <c r="G104" s="86">
        <v>32000</v>
      </c>
      <c r="H104" s="87"/>
      <c r="I104" s="88">
        <v>71.4</v>
      </c>
      <c r="J104" s="88">
        <v>0.5</v>
      </c>
      <c r="K104" s="88">
        <v>4.5</v>
      </c>
      <c r="L104" s="88">
        <v>5.6</v>
      </c>
      <c r="M104" s="88">
        <v>0.6</v>
      </c>
      <c r="N104" s="88">
        <v>82.7</v>
      </c>
      <c r="P104" s="88">
        <v>4.9</v>
      </c>
      <c r="Q104" s="88">
        <v>0.3</v>
      </c>
      <c r="R104" s="88">
        <v>0.7</v>
      </c>
      <c r="S104" s="88">
        <v>3.9</v>
      </c>
      <c r="T104" s="88">
        <v>7.5</v>
      </c>
      <c r="U104" s="74">
        <v>100</v>
      </c>
      <c r="W104" s="88">
        <v>45.5</v>
      </c>
      <c r="X104" s="88">
        <v>20.2</v>
      </c>
      <c r="Y104" s="88">
        <v>11.7</v>
      </c>
      <c r="Z104" s="88">
        <v>16.9</v>
      </c>
      <c r="AA104" s="88">
        <v>5.8</v>
      </c>
      <c r="AB104" s="74">
        <v>100</v>
      </c>
      <c r="AC104" s="105">
        <f t="shared" si="12"/>
        <v>0.7331536388140162</v>
      </c>
      <c r="AD104" s="105">
        <f t="shared" si="18"/>
        <v>0.2668463611859838</v>
      </c>
      <c r="AE104" s="105">
        <f t="shared" si="13"/>
        <v>0.5234716981132076</v>
      </c>
      <c r="AF104" s="105">
        <f t="shared" si="14"/>
        <v>0.0359245283018868</v>
      </c>
      <c r="AG104" s="105">
        <f t="shared" si="15"/>
        <v>0.05498652291105121</v>
      </c>
      <c r="AH104" s="105">
        <f t="shared" si="19"/>
        <v>0.12141509433962264</v>
      </c>
      <c r="AI104" s="105">
        <f t="shared" si="20"/>
        <v>0.04509703504043126</v>
      </c>
      <c r="AJ104" s="104">
        <f t="shared" si="16"/>
        <v>0.7808948787061994</v>
      </c>
      <c r="AK104" s="105">
        <f t="shared" si="17"/>
        <v>0.21910512129380055</v>
      </c>
    </row>
    <row r="105" spans="1:37" ht="15" customHeight="1">
      <c r="A105" s="72">
        <v>1992</v>
      </c>
      <c r="B105" s="84">
        <v>19.6</v>
      </c>
      <c r="C105" s="85"/>
      <c r="D105" s="86">
        <v>26400</v>
      </c>
      <c r="E105" s="86">
        <v>10800</v>
      </c>
      <c r="F105" s="86">
        <v>4800</v>
      </c>
      <c r="G105" s="86">
        <v>32300</v>
      </c>
      <c r="H105" s="87"/>
      <c r="I105" s="88">
        <v>70.5</v>
      </c>
      <c r="J105" s="88">
        <v>0.6</v>
      </c>
      <c r="K105" s="88">
        <v>4.9</v>
      </c>
      <c r="L105" s="88">
        <v>5.6</v>
      </c>
      <c r="M105" s="88">
        <v>0.6</v>
      </c>
      <c r="N105" s="88">
        <v>82.2</v>
      </c>
      <c r="P105" s="88">
        <v>4.4</v>
      </c>
      <c r="Q105" s="88">
        <v>0.3</v>
      </c>
      <c r="R105" s="88">
        <v>0.7</v>
      </c>
      <c r="S105" s="88">
        <v>4.1</v>
      </c>
      <c r="T105" s="88">
        <v>8.4</v>
      </c>
      <c r="U105" s="74">
        <v>100</v>
      </c>
      <c r="W105" s="88">
        <v>43.7</v>
      </c>
      <c r="X105" s="88">
        <v>21.2</v>
      </c>
      <c r="Y105" s="88">
        <v>12.4</v>
      </c>
      <c r="Z105" s="88">
        <v>16.7</v>
      </c>
      <c r="AA105" s="88">
        <v>6</v>
      </c>
      <c r="AB105" s="74">
        <v>100</v>
      </c>
      <c r="AC105" s="105">
        <f t="shared" si="12"/>
        <v>0.7096774193548387</v>
      </c>
      <c r="AD105" s="105">
        <f t="shared" si="18"/>
        <v>0.2903225806451613</v>
      </c>
      <c r="AE105" s="105">
        <f t="shared" si="13"/>
        <v>0.5003225806451613</v>
      </c>
      <c r="AF105" s="105">
        <f t="shared" si="14"/>
        <v>0.03122580645161291</v>
      </c>
      <c r="AG105" s="105">
        <f t="shared" si="15"/>
        <v>0.05961290322580646</v>
      </c>
      <c r="AH105" s="105">
        <f t="shared" si="19"/>
        <v>0.12687096774193551</v>
      </c>
      <c r="AI105" s="105">
        <f t="shared" si="20"/>
        <v>0.048483870967741934</v>
      </c>
      <c r="AJ105" s="104">
        <f t="shared" si="16"/>
        <v>0.7665161290322582</v>
      </c>
      <c r="AK105" s="105">
        <f t="shared" si="17"/>
        <v>0.2334838709677418</v>
      </c>
    </row>
    <row r="106" spans="1:37" ht="15" customHeight="1">
      <c r="A106" s="72">
        <v>1993</v>
      </c>
      <c r="B106" s="84">
        <v>19.7</v>
      </c>
      <c r="C106" s="85"/>
      <c r="D106" s="86">
        <v>26300</v>
      </c>
      <c r="E106" s="86">
        <v>11400</v>
      </c>
      <c r="F106" s="86">
        <v>4800</v>
      </c>
      <c r="G106" s="86">
        <v>32900</v>
      </c>
      <c r="H106" s="87"/>
      <c r="I106" s="88">
        <v>70.4</v>
      </c>
      <c r="J106" s="88">
        <v>0.6</v>
      </c>
      <c r="K106" s="88">
        <v>5.3</v>
      </c>
      <c r="L106" s="88">
        <v>5.5</v>
      </c>
      <c r="M106" s="88">
        <v>0.7</v>
      </c>
      <c r="N106" s="88">
        <v>82.5</v>
      </c>
      <c r="P106" s="88">
        <v>4</v>
      </c>
      <c r="Q106" s="88">
        <v>0.4</v>
      </c>
      <c r="R106" s="88">
        <v>0.8</v>
      </c>
      <c r="S106" s="88">
        <v>3.9</v>
      </c>
      <c r="T106" s="88">
        <v>8.4</v>
      </c>
      <c r="U106" s="74">
        <v>100</v>
      </c>
      <c r="W106" s="88">
        <v>42.7</v>
      </c>
      <c r="X106" s="88">
        <v>21.3</v>
      </c>
      <c r="Y106" s="88">
        <v>13.8</v>
      </c>
      <c r="Z106" s="88">
        <v>15.8</v>
      </c>
      <c r="AA106" s="88">
        <v>6.4</v>
      </c>
      <c r="AB106" s="74">
        <v>100</v>
      </c>
      <c r="AC106" s="105">
        <f t="shared" si="12"/>
        <v>0.6976127320954907</v>
      </c>
      <c r="AD106" s="105">
        <f t="shared" si="18"/>
        <v>0.30238726790450926</v>
      </c>
      <c r="AE106" s="105">
        <f t="shared" si="13"/>
        <v>0.4911193633952255</v>
      </c>
      <c r="AF106" s="105">
        <f t="shared" si="14"/>
        <v>0.02790450928381963</v>
      </c>
      <c r="AG106" s="105">
        <f t="shared" si="15"/>
        <v>0.05859946949602122</v>
      </c>
      <c r="AH106" s="105">
        <f t="shared" si="19"/>
        <v>0.12911936339522548</v>
      </c>
      <c r="AI106" s="105">
        <f t="shared" si="20"/>
        <v>0.047777188328912465</v>
      </c>
      <c r="AJ106" s="104">
        <f t="shared" si="16"/>
        <v>0.7545198938992043</v>
      </c>
      <c r="AK106" s="105">
        <f t="shared" si="17"/>
        <v>0.24548010610079574</v>
      </c>
    </row>
    <row r="107" spans="1:37" ht="15" customHeight="1">
      <c r="A107" s="72">
        <v>1994</v>
      </c>
      <c r="B107" s="84">
        <v>20.3</v>
      </c>
      <c r="C107" s="85"/>
      <c r="D107" s="86">
        <v>26400</v>
      </c>
      <c r="E107" s="86">
        <v>11400</v>
      </c>
      <c r="F107" s="86">
        <v>4800</v>
      </c>
      <c r="G107" s="86">
        <v>33000</v>
      </c>
      <c r="H107" s="87"/>
      <c r="I107" s="88">
        <v>70.7</v>
      </c>
      <c r="J107" s="88">
        <v>0.7</v>
      </c>
      <c r="K107" s="88">
        <v>5.8</v>
      </c>
      <c r="L107" s="88">
        <v>5.6</v>
      </c>
      <c r="M107" s="88">
        <v>0.8</v>
      </c>
      <c r="N107" s="88">
        <v>83.5</v>
      </c>
      <c r="P107" s="88">
        <v>3.5</v>
      </c>
      <c r="Q107" s="88">
        <v>0.3</v>
      </c>
      <c r="R107" s="88">
        <v>0.8</v>
      </c>
      <c r="S107" s="88">
        <v>3.9</v>
      </c>
      <c r="T107" s="88">
        <v>8</v>
      </c>
      <c r="U107" s="74">
        <v>100</v>
      </c>
      <c r="W107" s="88">
        <v>45.5</v>
      </c>
      <c r="X107" s="88">
        <v>22.9</v>
      </c>
      <c r="Y107" s="88">
        <v>12.6</v>
      </c>
      <c r="Z107" s="88">
        <v>13.5</v>
      </c>
      <c r="AA107" s="88">
        <v>5.4</v>
      </c>
      <c r="AB107" s="74">
        <v>100</v>
      </c>
      <c r="AC107" s="105">
        <f t="shared" si="12"/>
        <v>0.6984126984126984</v>
      </c>
      <c r="AD107" s="105">
        <f t="shared" si="18"/>
        <v>0.30158730158730157</v>
      </c>
      <c r="AE107" s="105">
        <f t="shared" si="13"/>
        <v>0.4937777777777778</v>
      </c>
      <c r="AF107" s="105">
        <f t="shared" si="14"/>
        <v>0.024444444444444446</v>
      </c>
      <c r="AG107" s="105">
        <f t="shared" si="15"/>
        <v>0.05587301587301587</v>
      </c>
      <c r="AH107" s="105">
        <f t="shared" si="19"/>
        <v>0.13722222222222222</v>
      </c>
      <c r="AI107" s="105">
        <f t="shared" si="20"/>
        <v>0.04071428571428572</v>
      </c>
      <c r="AJ107" s="104">
        <f t="shared" si="16"/>
        <v>0.752031746031746</v>
      </c>
      <c r="AK107" s="105">
        <f t="shared" si="17"/>
        <v>0.24796825396825395</v>
      </c>
    </row>
    <row r="108" spans="1:37" ht="15" customHeight="1">
      <c r="A108" s="72">
        <v>1995</v>
      </c>
      <c r="B108" s="84">
        <v>20.1</v>
      </c>
      <c r="C108" s="85"/>
      <c r="D108" s="86">
        <v>28200</v>
      </c>
      <c r="E108" s="86">
        <v>11600</v>
      </c>
      <c r="F108" s="86">
        <v>5100</v>
      </c>
      <c r="G108" s="86">
        <v>34600</v>
      </c>
      <c r="H108" s="87"/>
      <c r="I108" s="88">
        <v>71</v>
      </c>
      <c r="J108" s="88">
        <v>0.8</v>
      </c>
      <c r="K108" s="88">
        <v>5.9</v>
      </c>
      <c r="L108" s="88">
        <v>5.6</v>
      </c>
      <c r="M108" s="88">
        <v>0.8</v>
      </c>
      <c r="N108" s="88">
        <v>84.2</v>
      </c>
      <c r="P108" s="88">
        <v>3.4</v>
      </c>
      <c r="Q108" s="88">
        <v>0.4</v>
      </c>
      <c r="R108" s="88">
        <v>0.8</v>
      </c>
      <c r="S108" s="88">
        <v>3.4</v>
      </c>
      <c r="T108" s="88">
        <v>7.9</v>
      </c>
      <c r="U108" s="74">
        <v>100</v>
      </c>
      <c r="W108" s="88">
        <v>44.3</v>
      </c>
      <c r="X108" s="88">
        <v>23.5</v>
      </c>
      <c r="Y108" s="88">
        <v>13.7</v>
      </c>
      <c r="Z108" s="88">
        <v>13.3</v>
      </c>
      <c r="AA108" s="88">
        <v>5.2</v>
      </c>
      <c r="AB108" s="74">
        <v>100</v>
      </c>
      <c r="AC108" s="105">
        <f t="shared" si="12"/>
        <v>0.7085427135678392</v>
      </c>
      <c r="AD108" s="105">
        <f t="shared" si="18"/>
        <v>0.2914572864321608</v>
      </c>
      <c r="AE108" s="105">
        <f t="shared" si="13"/>
        <v>0.5030653266331657</v>
      </c>
      <c r="AF108" s="105">
        <f t="shared" si="14"/>
        <v>0.024090452261306534</v>
      </c>
      <c r="AG108" s="105">
        <f t="shared" si="15"/>
        <v>0.055974874371859294</v>
      </c>
      <c r="AH108" s="105">
        <f t="shared" si="19"/>
        <v>0.12911557788944722</v>
      </c>
      <c r="AI108" s="105">
        <f t="shared" si="20"/>
        <v>0.03876381909547739</v>
      </c>
      <c r="AJ108" s="104">
        <f t="shared" si="16"/>
        <v>0.7510100502512563</v>
      </c>
      <c r="AK108" s="105">
        <f t="shared" si="17"/>
        <v>0.24898994974874367</v>
      </c>
    </row>
    <row r="109" spans="1:37" ht="15" customHeight="1">
      <c r="A109" s="72">
        <v>1996</v>
      </c>
      <c r="B109" s="84">
        <v>20.5</v>
      </c>
      <c r="C109" s="85"/>
      <c r="D109" s="86">
        <v>28400</v>
      </c>
      <c r="E109" s="86">
        <v>11700</v>
      </c>
      <c r="F109" s="86">
        <v>5100</v>
      </c>
      <c r="G109" s="86">
        <v>35000</v>
      </c>
      <c r="H109" s="87"/>
      <c r="I109" s="88">
        <v>71</v>
      </c>
      <c r="J109" s="88">
        <v>0.9</v>
      </c>
      <c r="K109" s="88">
        <v>5.9</v>
      </c>
      <c r="L109" s="88">
        <v>5.6</v>
      </c>
      <c r="M109" s="88">
        <v>0.9</v>
      </c>
      <c r="N109" s="88">
        <v>84.3</v>
      </c>
      <c r="P109" s="88">
        <v>3.2</v>
      </c>
      <c r="Q109" s="88">
        <v>0.5</v>
      </c>
      <c r="R109" s="88">
        <v>0.7</v>
      </c>
      <c r="S109" s="88">
        <v>3.5</v>
      </c>
      <c r="T109" s="88">
        <v>7.8</v>
      </c>
      <c r="U109" s="74">
        <v>100</v>
      </c>
      <c r="W109" s="88">
        <v>41.9</v>
      </c>
      <c r="X109" s="88">
        <v>24.3</v>
      </c>
      <c r="Y109" s="88">
        <v>15.5</v>
      </c>
      <c r="Z109" s="88">
        <v>12.8</v>
      </c>
      <c r="AA109" s="88">
        <v>5.4</v>
      </c>
      <c r="AB109" s="74">
        <v>100</v>
      </c>
      <c r="AC109" s="105">
        <f t="shared" si="12"/>
        <v>0.7082294264339152</v>
      </c>
      <c r="AD109" s="105">
        <f t="shared" si="18"/>
        <v>0.29177057356608477</v>
      </c>
      <c r="AE109" s="105">
        <f t="shared" si="13"/>
        <v>0.5028428927680797</v>
      </c>
      <c r="AF109" s="105">
        <f t="shared" si="14"/>
        <v>0.022663341645885286</v>
      </c>
      <c r="AG109" s="105">
        <f t="shared" si="15"/>
        <v>0.055241895261845385</v>
      </c>
      <c r="AH109" s="105">
        <f t="shared" si="19"/>
        <v>0.12225187032418951</v>
      </c>
      <c r="AI109" s="105">
        <f t="shared" si="20"/>
        <v>0.03734663341645885</v>
      </c>
      <c r="AJ109" s="104">
        <f t="shared" si="16"/>
        <v>0.7403466334164587</v>
      </c>
      <c r="AK109" s="105">
        <f t="shared" si="17"/>
        <v>0.2596533665835413</v>
      </c>
    </row>
    <row r="110" spans="1:37" ht="15" customHeight="1">
      <c r="A110" s="72">
        <v>1997</v>
      </c>
      <c r="B110" s="84">
        <v>20.7</v>
      </c>
      <c r="C110" s="85"/>
      <c r="D110" s="86">
        <v>29200</v>
      </c>
      <c r="E110" s="86">
        <v>11800</v>
      </c>
      <c r="F110" s="86">
        <v>5300</v>
      </c>
      <c r="G110" s="86">
        <v>35700</v>
      </c>
      <c r="H110" s="87"/>
      <c r="I110" s="88">
        <v>71.6</v>
      </c>
      <c r="J110" s="88">
        <v>1</v>
      </c>
      <c r="K110" s="88">
        <v>5.3</v>
      </c>
      <c r="L110" s="88">
        <v>5.6</v>
      </c>
      <c r="M110" s="88">
        <v>0.9</v>
      </c>
      <c r="N110" s="88">
        <v>84.5</v>
      </c>
      <c r="P110" s="88">
        <v>3</v>
      </c>
      <c r="Q110" s="88">
        <v>0.6</v>
      </c>
      <c r="R110" s="88">
        <v>0.7</v>
      </c>
      <c r="S110" s="88">
        <v>3.7</v>
      </c>
      <c r="T110" s="88">
        <v>7.6</v>
      </c>
      <c r="U110" s="74">
        <v>100</v>
      </c>
      <c r="W110" s="88">
        <v>42.8</v>
      </c>
      <c r="X110" s="88">
        <v>25.7</v>
      </c>
      <c r="Y110" s="88">
        <v>13.8</v>
      </c>
      <c r="Z110" s="88">
        <v>12.4</v>
      </c>
      <c r="AA110" s="88">
        <v>5.3</v>
      </c>
      <c r="AB110" s="74">
        <v>100</v>
      </c>
      <c r="AC110" s="105">
        <f t="shared" si="12"/>
        <v>0.7121951219512195</v>
      </c>
      <c r="AD110" s="105">
        <f t="shared" si="18"/>
        <v>0.28780487804878047</v>
      </c>
      <c r="AE110" s="105">
        <f t="shared" si="13"/>
        <v>0.5099317073170732</v>
      </c>
      <c r="AF110" s="105">
        <f t="shared" si="14"/>
        <v>0.021365853658536584</v>
      </c>
      <c r="AG110" s="105">
        <f t="shared" si="15"/>
        <v>0.05412682926829268</v>
      </c>
      <c r="AH110" s="105">
        <f t="shared" si="19"/>
        <v>0.12318048780487803</v>
      </c>
      <c r="AI110" s="105">
        <f t="shared" si="20"/>
        <v>0.035687804878048776</v>
      </c>
      <c r="AJ110" s="104">
        <f t="shared" si="16"/>
        <v>0.7442926829268293</v>
      </c>
      <c r="AK110" s="105">
        <f t="shared" si="17"/>
        <v>0.25570731707317074</v>
      </c>
    </row>
    <row r="111" spans="1:37" ht="15" customHeight="1">
      <c r="A111" s="72">
        <v>1998</v>
      </c>
      <c r="B111" s="84">
        <v>20.8</v>
      </c>
      <c r="C111" s="85"/>
      <c r="D111" s="86">
        <v>31000</v>
      </c>
      <c r="E111" s="86">
        <v>11800</v>
      </c>
      <c r="F111" s="86">
        <v>5300</v>
      </c>
      <c r="G111" s="86">
        <v>37400</v>
      </c>
      <c r="H111" s="87"/>
      <c r="I111" s="88">
        <v>71.7</v>
      </c>
      <c r="J111" s="88">
        <v>1.1</v>
      </c>
      <c r="K111" s="88">
        <v>5.1</v>
      </c>
      <c r="L111" s="88">
        <v>5.7</v>
      </c>
      <c r="M111" s="88">
        <v>0.8</v>
      </c>
      <c r="N111" s="88">
        <v>84.3</v>
      </c>
      <c r="P111" s="88">
        <v>2.8</v>
      </c>
      <c r="Q111" s="88">
        <v>0.7</v>
      </c>
      <c r="R111" s="88">
        <v>0.6</v>
      </c>
      <c r="S111" s="88">
        <v>3.6</v>
      </c>
      <c r="T111" s="88">
        <v>8</v>
      </c>
      <c r="U111" s="74">
        <v>100</v>
      </c>
      <c r="W111" s="88">
        <v>43.3</v>
      </c>
      <c r="X111" s="88">
        <v>26.2</v>
      </c>
      <c r="Y111" s="88">
        <v>13.7</v>
      </c>
      <c r="Z111" s="88">
        <v>11.7</v>
      </c>
      <c r="AA111" s="88">
        <v>5.1</v>
      </c>
      <c r="AB111" s="74">
        <v>100</v>
      </c>
      <c r="AC111" s="105">
        <f t="shared" si="12"/>
        <v>0.7242990654205608</v>
      </c>
      <c r="AD111" s="105">
        <f t="shared" si="18"/>
        <v>0.2757009345794392</v>
      </c>
      <c r="AE111" s="105">
        <f t="shared" si="13"/>
        <v>0.5193224299065421</v>
      </c>
      <c r="AF111" s="105">
        <f t="shared" si="14"/>
        <v>0.0202803738317757</v>
      </c>
      <c r="AG111" s="105">
        <f t="shared" si="15"/>
        <v>0.05794392523364486</v>
      </c>
      <c r="AH111" s="105">
        <f t="shared" si="19"/>
        <v>0.11937850467289718</v>
      </c>
      <c r="AI111" s="105">
        <f t="shared" si="20"/>
        <v>0.03225700934579439</v>
      </c>
      <c r="AJ111" s="104">
        <f t="shared" si="16"/>
        <v>0.7491822429906543</v>
      </c>
      <c r="AK111" s="105">
        <f t="shared" si="17"/>
        <v>0.2508177570093457</v>
      </c>
    </row>
    <row r="112" spans="1:37" ht="15" customHeight="1">
      <c r="A112" s="72">
        <v>1999</v>
      </c>
      <c r="B112" s="84">
        <v>20.8</v>
      </c>
      <c r="C112" s="85"/>
      <c r="D112" s="86">
        <v>32800</v>
      </c>
      <c r="E112" s="86">
        <v>11300</v>
      </c>
      <c r="F112" s="86">
        <v>5700</v>
      </c>
      <c r="G112" s="86">
        <v>38500</v>
      </c>
      <c r="H112" s="87"/>
      <c r="I112" s="88">
        <v>71.2</v>
      </c>
      <c r="J112" s="88">
        <v>1.1</v>
      </c>
      <c r="K112" s="88">
        <v>4.9</v>
      </c>
      <c r="L112" s="88">
        <v>5.6</v>
      </c>
      <c r="M112" s="88">
        <v>0.8</v>
      </c>
      <c r="N112" s="88">
        <v>83.7</v>
      </c>
      <c r="P112" s="88">
        <v>2.9</v>
      </c>
      <c r="Q112" s="88">
        <v>0.9</v>
      </c>
      <c r="R112" s="88">
        <v>0.6</v>
      </c>
      <c r="S112" s="88">
        <v>3.8</v>
      </c>
      <c r="T112" s="88">
        <v>8.2</v>
      </c>
      <c r="U112" s="74">
        <v>100</v>
      </c>
      <c r="W112" s="88">
        <v>45.3</v>
      </c>
      <c r="X112" s="88">
        <v>26.3</v>
      </c>
      <c r="Y112" s="88">
        <v>12.7</v>
      </c>
      <c r="Z112" s="88">
        <v>11.4</v>
      </c>
      <c r="AA112" s="88">
        <v>4.4</v>
      </c>
      <c r="AB112" s="74">
        <v>100</v>
      </c>
      <c r="AC112" s="105">
        <f t="shared" si="12"/>
        <v>0.7437641723356009</v>
      </c>
      <c r="AD112" s="105">
        <f t="shared" si="18"/>
        <v>0.2562358276643991</v>
      </c>
      <c r="AE112" s="105">
        <f t="shared" si="13"/>
        <v>0.5295600907029478</v>
      </c>
      <c r="AF112" s="105">
        <f t="shared" si="14"/>
        <v>0.021569160997732425</v>
      </c>
      <c r="AG112" s="105">
        <f t="shared" si="15"/>
        <v>0.06098866213151927</v>
      </c>
      <c r="AH112" s="105">
        <f t="shared" si="19"/>
        <v>0.1160748299319728</v>
      </c>
      <c r="AI112" s="105">
        <f t="shared" si="20"/>
        <v>0.0292108843537415</v>
      </c>
      <c r="AJ112" s="104">
        <f t="shared" si="16"/>
        <v>0.7574036281179138</v>
      </c>
      <c r="AK112" s="105">
        <f t="shared" si="17"/>
        <v>0.24259637188208616</v>
      </c>
    </row>
    <row r="113" spans="1:37" ht="15" customHeight="1">
      <c r="A113" s="72">
        <v>2000</v>
      </c>
      <c r="B113" s="84">
        <v>21.5</v>
      </c>
      <c r="C113" s="85"/>
      <c r="D113" s="86">
        <v>32500</v>
      </c>
      <c r="E113" s="86">
        <v>11300</v>
      </c>
      <c r="F113" s="86">
        <v>5500</v>
      </c>
      <c r="G113" s="86">
        <v>38300</v>
      </c>
      <c r="H113" s="87"/>
      <c r="I113" s="88">
        <v>71.3</v>
      </c>
      <c r="J113" s="88">
        <v>1.2</v>
      </c>
      <c r="K113" s="88">
        <v>5</v>
      </c>
      <c r="L113" s="88">
        <v>5.6</v>
      </c>
      <c r="M113" s="88">
        <v>0.8</v>
      </c>
      <c r="N113" s="88">
        <v>83.9</v>
      </c>
      <c r="P113" s="88">
        <v>2.9</v>
      </c>
      <c r="Q113" s="88">
        <v>0.8</v>
      </c>
      <c r="R113" s="88">
        <v>0.5</v>
      </c>
      <c r="S113" s="88">
        <v>3.7</v>
      </c>
      <c r="T113" s="88">
        <v>8.2</v>
      </c>
      <c r="U113" s="74">
        <v>100</v>
      </c>
      <c r="W113" s="88">
        <v>46.1</v>
      </c>
      <c r="X113" s="88">
        <v>25.6</v>
      </c>
      <c r="Y113" s="88">
        <v>13.4</v>
      </c>
      <c r="Z113" s="88">
        <v>10.5</v>
      </c>
      <c r="AA113" s="88">
        <v>4.3</v>
      </c>
      <c r="AB113" s="74">
        <v>100</v>
      </c>
      <c r="AC113" s="105">
        <f t="shared" si="12"/>
        <v>0.7420091324200914</v>
      </c>
      <c r="AD113" s="105">
        <f t="shared" si="18"/>
        <v>0.2579908675799087</v>
      </c>
      <c r="AE113" s="105">
        <f t="shared" si="13"/>
        <v>0.5290525114155251</v>
      </c>
      <c r="AF113" s="105">
        <f t="shared" si="14"/>
        <v>0.021518264840182648</v>
      </c>
      <c r="AG113" s="105">
        <f t="shared" si="15"/>
        <v>0.060844748858447484</v>
      </c>
      <c r="AH113" s="105">
        <f t="shared" si="19"/>
        <v>0.11893378995433791</v>
      </c>
      <c r="AI113" s="105">
        <f t="shared" si="20"/>
        <v>0.02708904109589041</v>
      </c>
      <c r="AJ113" s="104">
        <f t="shared" si="16"/>
        <v>0.7574383561643835</v>
      </c>
      <c r="AK113" s="105">
        <f t="shared" si="17"/>
        <v>0.2425616438356165</v>
      </c>
    </row>
    <row r="114" spans="1:37" ht="15" customHeight="1">
      <c r="A114" s="72">
        <v>2001</v>
      </c>
      <c r="B114" s="84">
        <v>21.8</v>
      </c>
      <c r="C114" s="85"/>
      <c r="D114" s="86">
        <v>32200</v>
      </c>
      <c r="E114" s="86">
        <v>12600</v>
      </c>
      <c r="F114" s="86">
        <v>4900</v>
      </c>
      <c r="G114" s="86">
        <v>39800</v>
      </c>
      <c r="H114" s="87"/>
      <c r="I114" s="88">
        <v>72.3</v>
      </c>
      <c r="J114" s="88">
        <v>1.3</v>
      </c>
      <c r="K114" s="88">
        <v>5.3</v>
      </c>
      <c r="L114" s="88">
        <v>5.7</v>
      </c>
      <c r="M114" s="88">
        <v>0.5</v>
      </c>
      <c r="N114" s="88">
        <v>85.1</v>
      </c>
      <c r="P114" s="88">
        <v>2.8</v>
      </c>
      <c r="Q114" s="88">
        <v>0.2</v>
      </c>
      <c r="R114" s="88">
        <v>0.4</v>
      </c>
      <c r="S114" s="88">
        <v>3.5</v>
      </c>
      <c r="T114" s="88">
        <v>8</v>
      </c>
      <c r="U114" s="74">
        <v>100</v>
      </c>
      <c r="W114" s="88">
        <v>40.9</v>
      </c>
      <c r="X114" s="88">
        <v>24.5</v>
      </c>
      <c r="Y114" s="88">
        <v>19</v>
      </c>
      <c r="Z114" s="88">
        <v>11.2</v>
      </c>
      <c r="AA114" s="88">
        <v>4.5</v>
      </c>
      <c r="AB114" s="74">
        <v>100</v>
      </c>
      <c r="AC114" s="105">
        <f t="shared" si="12"/>
        <v>0.71875</v>
      </c>
      <c r="AD114" s="105">
        <f t="shared" si="18"/>
        <v>0.28125</v>
      </c>
      <c r="AE114" s="105">
        <f t="shared" si="13"/>
        <v>0.5196562499999999</v>
      </c>
      <c r="AF114" s="105">
        <f t="shared" si="14"/>
        <v>0.020124999999999997</v>
      </c>
      <c r="AG114" s="105">
        <f t="shared" si="15"/>
        <v>0.0575</v>
      </c>
      <c r="AH114" s="105">
        <f t="shared" si="19"/>
        <v>0.11503124999999999</v>
      </c>
      <c r="AI114" s="105">
        <f t="shared" si="20"/>
        <v>0.0315</v>
      </c>
      <c r="AJ114" s="104">
        <f t="shared" si="16"/>
        <v>0.7438124999999999</v>
      </c>
      <c r="AK114" s="105">
        <f t="shared" si="17"/>
        <v>0.2561875000000001</v>
      </c>
    </row>
    <row r="115" spans="1:37" ht="15" customHeight="1">
      <c r="A115" s="72">
        <v>2002</v>
      </c>
      <c r="B115" s="84">
        <v>22.3</v>
      </c>
      <c r="C115" s="85"/>
      <c r="D115" s="86">
        <v>30900</v>
      </c>
      <c r="E115" s="86">
        <v>12900</v>
      </c>
      <c r="F115" s="86">
        <v>4500</v>
      </c>
      <c r="G115" s="86">
        <v>39200</v>
      </c>
      <c r="H115" s="87"/>
      <c r="I115" s="88">
        <v>72.2</v>
      </c>
      <c r="J115" s="88">
        <v>0.7</v>
      </c>
      <c r="K115" s="88">
        <v>5.7</v>
      </c>
      <c r="L115" s="88">
        <v>5.6</v>
      </c>
      <c r="M115" s="88">
        <v>0.5</v>
      </c>
      <c r="N115" s="88">
        <v>84.7</v>
      </c>
      <c r="P115" s="88">
        <v>2.5</v>
      </c>
      <c r="Q115" s="88">
        <v>-0.1</v>
      </c>
      <c r="R115" s="88">
        <v>0.4</v>
      </c>
      <c r="S115" s="88">
        <v>3.9</v>
      </c>
      <c r="T115" s="88">
        <v>8.5</v>
      </c>
      <c r="U115" s="74">
        <v>100</v>
      </c>
      <c r="W115" s="88">
        <v>40.9</v>
      </c>
      <c r="X115" s="88">
        <v>24.7</v>
      </c>
      <c r="Y115" s="88">
        <v>17.9</v>
      </c>
      <c r="Z115" s="88">
        <v>12.1</v>
      </c>
      <c r="AA115" s="88">
        <v>4.5</v>
      </c>
      <c r="AB115" s="74">
        <v>100</v>
      </c>
      <c r="AC115" s="105">
        <f t="shared" si="12"/>
        <v>0.7054794520547946</v>
      </c>
      <c r="AD115" s="105">
        <f t="shared" si="18"/>
        <v>0.2945205479452055</v>
      </c>
      <c r="AE115" s="105">
        <f t="shared" si="13"/>
        <v>0.5093561643835617</v>
      </c>
      <c r="AF115" s="105">
        <f t="shared" si="14"/>
        <v>0.017636986301369863</v>
      </c>
      <c r="AG115" s="105">
        <f t="shared" si="15"/>
        <v>0.05996575342465754</v>
      </c>
      <c r="AH115" s="105">
        <f t="shared" si="19"/>
        <v>0.12045890410958904</v>
      </c>
      <c r="AI115" s="105">
        <f t="shared" si="20"/>
        <v>0.03563698630136986</v>
      </c>
      <c r="AJ115" s="104">
        <f t="shared" si="16"/>
        <v>0.743054794520548</v>
      </c>
      <c r="AK115" s="105">
        <f t="shared" si="17"/>
        <v>0.256945205479452</v>
      </c>
    </row>
    <row r="116" spans="1:37" ht="15" customHeight="1">
      <c r="A116" s="72">
        <v>2003</v>
      </c>
      <c r="B116" s="84">
        <v>22.6</v>
      </c>
      <c r="C116" s="85"/>
      <c r="D116" s="86">
        <v>30200</v>
      </c>
      <c r="E116" s="86">
        <v>13500</v>
      </c>
      <c r="F116" s="86">
        <v>4200</v>
      </c>
      <c r="G116" s="86">
        <v>39500</v>
      </c>
      <c r="H116" s="87"/>
      <c r="I116" s="88">
        <v>72.3</v>
      </c>
      <c r="J116" s="88">
        <v>0.8</v>
      </c>
      <c r="K116" s="88">
        <v>6.2</v>
      </c>
      <c r="L116" s="88">
        <v>5.6</v>
      </c>
      <c r="M116" s="88">
        <v>0.7</v>
      </c>
      <c r="N116" s="88">
        <v>85.6</v>
      </c>
      <c r="P116" s="88">
        <v>2.3</v>
      </c>
      <c r="Q116" s="88">
        <v>0</v>
      </c>
      <c r="R116" s="88">
        <v>0.4</v>
      </c>
      <c r="S116" s="88">
        <v>3.7</v>
      </c>
      <c r="T116" s="88">
        <v>8.1</v>
      </c>
      <c r="U116" s="74">
        <v>100</v>
      </c>
      <c r="W116" s="88">
        <v>40.3</v>
      </c>
      <c r="X116" s="88">
        <v>24.5</v>
      </c>
      <c r="Y116" s="88">
        <v>18.2</v>
      </c>
      <c r="Z116" s="88">
        <v>12.3</v>
      </c>
      <c r="AA116" s="88">
        <v>4.6</v>
      </c>
      <c r="AB116" s="74">
        <v>100</v>
      </c>
      <c r="AC116" s="105">
        <f t="shared" si="12"/>
        <v>0.6910755148741419</v>
      </c>
      <c r="AD116" s="105">
        <f t="shared" si="18"/>
        <v>0.30892448512585813</v>
      </c>
      <c r="AE116" s="105">
        <f t="shared" si="13"/>
        <v>0.49964759725400454</v>
      </c>
      <c r="AF116" s="105">
        <f t="shared" si="14"/>
        <v>0.015894736842105264</v>
      </c>
      <c r="AG116" s="105">
        <f t="shared" si="15"/>
        <v>0.05597711670480549</v>
      </c>
      <c r="AH116" s="105">
        <f t="shared" si="19"/>
        <v>0.12449656750572081</v>
      </c>
      <c r="AI116" s="105">
        <f t="shared" si="20"/>
        <v>0.037997711670480556</v>
      </c>
      <c r="AJ116" s="104">
        <f t="shared" si="16"/>
        <v>0.7340137299771168</v>
      </c>
      <c r="AK116" s="105">
        <f t="shared" si="17"/>
        <v>0.2659862700228832</v>
      </c>
    </row>
    <row r="117" spans="1:37" ht="15" customHeight="1">
      <c r="A117" s="72">
        <v>2004</v>
      </c>
      <c r="B117" s="84">
        <v>23</v>
      </c>
      <c r="C117" s="85"/>
      <c r="D117" s="86">
        <v>31600</v>
      </c>
      <c r="E117" s="86">
        <v>13600</v>
      </c>
      <c r="F117" s="86">
        <v>4400</v>
      </c>
      <c r="G117" s="86">
        <v>40800</v>
      </c>
      <c r="H117" s="87"/>
      <c r="I117" s="88">
        <v>71.6</v>
      </c>
      <c r="J117" s="88">
        <v>0.8</v>
      </c>
      <c r="K117" s="88">
        <v>6.9</v>
      </c>
      <c r="L117" s="88">
        <v>5.5</v>
      </c>
      <c r="M117" s="88">
        <v>0.8</v>
      </c>
      <c r="N117" s="88">
        <v>85.6</v>
      </c>
      <c r="P117" s="88">
        <v>2</v>
      </c>
      <c r="Q117" s="88">
        <v>0.1</v>
      </c>
      <c r="R117" s="88">
        <v>0.4</v>
      </c>
      <c r="S117" s="88">
        <v>3.7</v>
      </c>
      <c r="T117" s="88">
        <v>8.1</v>
      </c>
      <c r="U117" s="74">
        <v>100</v>
      </c>
      <c r="W117" s="88">
        <v>37.9</v>
      </c>
      <c r="X117" s="88">
        <v>28.2</v>
      </c>
      <c r="Y117" s="88">
        <v>19.3</v>
      </c>
      <c r="Z117" s="88">
        <v>10.2</v>
      </c>
      <c r="AA117" s="88">
        <v>4.3</v>
      </c>
      <c r="AB117" s="74">
        <v>100</v>
      </c>
      <c r="AC117" s="105">
        <f t="shared" si="12"/>
        <v>0.6991150442477876</v>
      </c>
      <c r="AD117" s="105">
        <f t="shared" si="18"/>
        <v>0.3008849557522124</v>
      </c>
      <c r="AE117" s="105">
        <f t="shared" si="13"/>
        <v>0.5005663716814159</v>
      </c>
      <c r="AF117" s="105">
        <f t="shared" si="14"/>
        <v>0.013982300884955752</v>
      </c>
      <c r="AG117" s="105">
        <f t="shared" si="15"/>
        <v>0.056628318584070796</v>
      </c>
      <c r="AH117" s="105">
        <f t="shared" si="19"/>
        <v>0.1140353982300885</v>
      </c>
      <c r="AI117" s="105">
        <f t="shared" si="20"/>
        <v>0.030690265486725665</v>
      </c>
      <c r="AJ117" s="104">
        <f t="shared" si="16"/>
        <v>0.7159026548672567</v>
      </c>
      <c r="AK117" s="105">
        <f t="shared" si="17"/>
        <v>0.2840973451327433</v>
      </c>
    </row>
    <row r="118" spans="1:37" ht="15" customHeight="1">
      <c r="A118" s="72">
        <v>2005</v>
      </c>
      <c r="B118" s="84">
        <v>22.9</v>
      </c>
      <c r="C118" s="85"/>
      <c r="D118" s="86">
        <v>32600</v>
      </c>
      <c r="E118" s="86">
        <v>13800</v>
      </c>
      <c r="F118" s="86">
        <v>4600</v>
      </c>
      <c r="G118" s="86">
        <v>41700</v>
      </c>
      <c r="H118" s="87"/>
      <c r="I118" s="88">
        <v>71.8</v>
      </c>
      <c r="J118" s="88">
        <v>0.8</v>
      </c>
      <c r="K118" s="88">
        <v>7</v>
      </c>
      <c r="L118" s="88">
        <v>5.6</v>
      </c>
      <c r="M118" s="88">
        <v>1.1</v>
      </c>
      <c r="N118" s="88">
        <v>86.3</v>
      </c>
      <c r="P118" s="88">
        <v>1.8</v>
      </c>
      <c r="Q118" s="88">
        <v>0.3</v>
      </c>
      <c r="R118" s="88">
        <v>0.5</v>
      </c>
      <c r="S118" s="88">
        <v>3.7</v>
      </c>
      <c r="T118" s="88">
        <v>7.5</v>
      </c>
      <c r="U118" s="74">
        <v>100</v>
      </c>
      <c r="W118" s="88">
        <v>38.9</v>
      </c>
      <c r="X118" s="88">
        <v>27.2</v>
      </c>
      <c r="Y118" s="88">
        <v>20.2</v>
      </c>
      <c r="Z118" s="88">
        <v>9.2</v>
      </c>
      <c r="AA118" s="88">
        <v>4.5</v>
      </c>
      <c r="AB118" s="74">
        <v>100</v>
      </c>
      <c r="AC118" s="105">
        <f t="shared" si="12"/>
        <v>0.7025862068965517</v>
      </c>
      <c r="AD118" s="105">
        <f t="shared" si="18"/>
        <v>0.2974137931034483</v>
      </c>
      <c r="AE118" s="105">
        <f t="shared" si="13"/>
        <v>0.5044568965517241</v>
      </c>
      <c r="AF118" s="105">
        <f t="shared" si="14"/>
        <v>0.012646551724137933</v>
      </c>
      <c r="AG118" s="105">
        <f t="shared" si="15"/>
        <v>0.05269396551724138</v>
      </c>
      <c r="AH118" s="105">
        <f t="shared" si="19"/>
        <v>0.11569396551724138</v>
      </c>
      <c r="AI118" s="105">
        <f t="shared" si="20"/>
        <v>0.027362068965517242</v>
      </c>
      <c r="AJ118" s="104">
        <f t="shared" si="16"/>
        <v>0.7128534482758622</v>
      </c>
      <c r="AK118" s="105">
        <f t="shared" si="17"/>
        <v>0.28714655172413783</v>
      </c>
    </row>
    <row r="119" spans="1:37" ht="15" customHeight="1">
      <c r="A119" s="72">
        <v>2006</v>
      </c>
      <c r="B119" s="84">
        <v>23.3</v>
      </c>
      <c r="C119" s="85"/>
      <c r="D119" s="86">
        <v>33000</v>
      </c>
      <c r="E119" s="86">
        <v>14000</v>
      </c>
      <c r="F119" s="86">
        <v>4700</v>
      </c>
      <c r="G119" s="86">
        <v>42300</v>
      </c>
      <c r="H119" s="87"/>
      <c r="I119" s="88">
        <v>71.5</v>
      </c>
      <c r="J119" s="88">
        <v>0.9</v>
      </c>
      <c r="K119" s="88">
        <v>7</v>
      </c>
      <c r="L119" s="88">
        <v>5.6</v>
      </c>
      <c r="M119" s="88">
        <v>1.1</v>
      </c>
      <c r="N119" s="88">
        <v>86.1</v>
      </c>
      <c r="P119" s="88">
        <v>1.9</v>
      </c>
      <c r="Q119" s="88">
        <v>0.4</v>
      </c>
      <c r="R119" s="88">
        <v>0.5</v>
      </c>
      <c r="S119" s="88">
        <v>3.9</v>
      </c>
      <c r="T119" s="88">
        <v>7.2</v>
      </c>
      <c r="U119" s="74">
        <v>100</v>
      </c>
      <c r="W119" s="88">
        <v>37.9</v>
      </c>
      <c r="X119" s="88">
        <v>27.4</v>
      </c>
      <c r="Y119" s="88">
        <v>21.7</v>
      </c>
      <c r="Z119" s="88">
        <v>8.9</v>
      </c>
      <c r="AA119" s="88">
        <v>4.1</v>
      </c>
      <c r="AB119" s="74">
        <v>100</v>
      </c>
      <c r="AC119" s="105">
        <f t="shared" si="12"/>
        <v>0.7021276595744681</v>
      </c>
      <c r="AD119" s="105">
        <f t="shared" si="18"/>
        <v>0.2978723404255319</v>
      </c>
      <c r="AE119" s="105">
        <f t="shared" si="13"/>
        <v>0.5020212765957447</v>
      </c>
      <c r="AF119" s="105">
        <f t="shared" si="14"/>
        <v>0.013340425531914894</v>
      </c>
      <c r="AG119" s="105">
        <f t="shared" si="15"/>
        <v>0.05055319148936171</v>
      </c>
      <c r="AH119" s="105">
        <f t="shared" si="19"/>
        <v>0.1128936170212766</v>
      </c>
      <c r="AI119" s="105">
        <f t="shared" si="20"/>
        <v>0.02651063829787234</v>
      </c>
      <c r="AJ119" s="104">
        <f t="shared" si="16"/>
        <v>0.7053191489361703</v>
      </c>
      <c r="AK119" s="105">
        <f t="shared" si="17"/>
        <v>0.2946808510638297</v>
      </c>
    </row>
    <row r="120" spans="1:37" ht="15" customHeight="1">
      <c r="A120" s="72">
        <v>2007</v>
      </c>
      <c r="B120" s="84">
        <v>23.2</v>
      </c>
      <c r="C120" s="85"/>
      <c r="D120" s="86">
        <v>35400</v>
      </c>
      <c r="E120" s="86">
        <v>13300</v>
      </c>
      <c r="F120" s="86">
        <v>5100</v>
      </c>
      <c r="G120" s="86">
        <v>43700</v>
      </c>
      <c r="H120" s="87"/>
      <c r="I120" s="88">
        <v>72.7</v>
      </c>
      <c r="J120" s="88">
        <v>0.9</v>
      </c>
      <c r="K120" s="88">
        <v>6.3</v>
      </c>
      <c r="L120" s="88">
        <v>5.6</v>
      </c>
      <c r="M120" s="88">
        <v>1</v>
      </c>
      <c r="N120" s="88">
        <v>86.6</v>
      </c>
      <c r="P120" s="88">
        <v>2</v>
      </c>
      <c r="Q120" s="88">
        <v>0.5</v>
      </c>
      <c r="R120" s="88">
        <v>0.4</v>
      </c>
      <c r="S120" s="88">
        <v>3.5</v>
      </c>
      <c r="T120" s="88">
        <v>7</v>
      </c>
      <c r="U120" s="74">
        <v>100</v>
      </c>
      <c r="W120" s="88">
        <v>37.5</v>
      </c>
      <c r="X120" s="88">
        <v>29.6</v>
      </c>
      <c r="Y120" s="88">
        <v>19.3</v>
      </c>
      <c r="Z120" s="88">
        <v>9.3</v>
      </c>
      <c r="AA120" s="88">
        <v>4.2</v>
      </c>
      <c r="AB120" s="74">
        <v>100</v>
      </c>
      <c r="AC120" s="105">
        <f t="shared" si="12"/>
        <v>0.7268993839835729</v>
      </c>
      <c r="AD120" s="105">
        <f t="shared" si="18"/>
        <v>0.2731006160164271</v>
      </c>
      <c r="AE120" s="105">
        <f t="shared" si="13"/>
        <v>0.5284558521560575</v>
      </c>
      <c r="AF120" s="105">
        <f t="shared" si="14"/>
        <v>0.014537987679671458</v>
      </c>
      <c r="AG120" s="105">
        <f t="shared" si="15"/>
        <v>0.05088295687885011</v>
      </c>
      <c r="AH120" s="105">
        <f t="shared" si="19"/>
        <v>0.10241273100616016</v>
      </c>
      <c r="AI120" s="105">
        <f t="shared" si="20"/>
        <v>0.025398357289527725</v>
      </c>
      <c r="AJ120" s="104">
        <f t="shared" si="16"/>
        <v>0.721687885010267</v>
      </c>
      <c r="AK120" s="105">
        <f t="shared" si="17"/>
        <v>0.27831211498973296</v>
      </c>
    </row>
    <row r="121" spans="1:37" ht="15" customHeight="1">
      <c r="A121" s="72">
        <v>2008</v>
      </c>
      <c r="B121" s="84">
        <v>23.5</v>
      </c>
      <c r="C121" s="85"/>
      <c r="D121" s="86">
        <v>32900</v>
      </c>
      <c r="E121" s="86">
        <v>14100</v>
      </c>
      <c r="F121" s="86">
        <v>3400</v>
      </c>
      <c r="G121" s="86">
        <v>43600</v>
      </c>
      <c r="H121" s="87"/>
      <c r="I121" s="88">
        <v>73.2</v>
      </c>
      <c r="J121" s="88">
        <v>0.9</v>
      </c>
      <c r="K121" s="88">
        <v>6.3</v>
      </c>
      <c r="L121" s="88">
        <v>5.7</v>
      </c>
      <c r="M121" s="88">
        <v>0.6</v>
      </c>
      <c r="N121" s="88">
        <v>86.6</v>
      </c>
      <c r="P121" s="88">
        <v>2.3</v>
      </c>
      <c r="Q121" s="88">
        <v>0</v>
      </c>
      <c r="R121" s="88">
        <v>0.3</v>
      </c>
      <c r="S121" s="88">
        <v>3.3</v>
      </c>
      <c r="T121" s="88">
        <v>7.4</v>
      </c>
      <c r="U121" s="74">
        <v>100</v>
      </c>
      <c r="W121" s="88">
        <v>37.7</v>
      </c>
      <c r="X121" s="88">
        <v>28.5</v>
      </c>
      <c r="Y121" s="88">
        <v>18.4</v>
      </c>
      <c r="Z121" s="88">
        <v>10.6</v>
      </c>
      <c r="AA121" s="88">
        <v>4.8</v>
      </c>
      <c r="AB121" s="74">
        <v>100</v>
      </c>
      <c r="AC121" s="105">
        <f t="shared" si="12"/>
        <v>0.7</v>
      </c>
      <c r="AD121" s="105">
        <f t="shared" si="18"/>
        <v>0.3</v>
      </c>
      <c r="AE121" s="105">
        <f t="shared" si="13"/>
        <v>0.5124</v>
      </c>
      <c r="AF121" s="105">
        <f t="shared" si="14"/>
        <v>0.0161</v>
      </c>
      <c r="AG121" s="105">
        <f t="shared" si="15"/>
        <v>0.051800000000000006</v>
      </c>
      <c r="AH121" s="105">
        <f t="shared" si="19"/>
        <v>0.11309999999999999</v>
      </c>
      <c r="AI121" s="105">
        <f t="shared" si="20"/>
        <v>0.031799999999999995</v>
      </c>
      <c r="AJ121" s="104">
        <f t="shared" si="16"/>
        <v>0.7251999999999998</v>
      </c>
      <c r="AK121" s="105">
        <f t="shared" si="17"/>
        <v>0.27480000000000016</v>
      </c>
    </row>
    <row r="122" spans="1:37" ht="15" customHeight="1">
      <c r="A122" s="72">
        <v>2009</v>
      </c>
      <c r="B122" s="84">
        <v>23.6</v>
      </c>
      <c r="C122" s="85"/>
      <c r="D122" s="86">
        <v>30800</v>
      </c>
      <c r="E122" s="86">
        <v>15700</v>
      </c>
      <c r="F122" s="86">
        <v>3100</v>
      </c>
      <c r="G122" s="86">
        <v>43400</v>
      </c>
      <c r="H122" s="87"/>
      <c r="I122" s="88">
        <v>72.9</v>
      </c>
      <c r="J122" s="88">
        <v>0.8</v>
      </c>
      <c r="K122" s="88">
        <v>6.5</v>
      </c>
      <c r="L122" s="88">
        <v>5.7</v>
      </c>
      <c r="M122" s="88">
        <v>0.5</v>
      </c>
      <c r="N122" s="88">
        <v>86.3</v>
      </c>
      <c r="P122" s="88">
        <v>2.1</v>
      </c>
      <c r="Q122" s="88">
        <v>-0.2</v>
      </c>
      <c r="R122" s="88">
        <v>0.3</v>
      </c>
      <c r="S122" s="88">
        <v>3.8</v>
      </c>
      <c r="T122" s="88">
        <v>7.6</v>
      </c>
      <c r="U122" s="74">
        <v>100</v>
      </c>
      <c r="W122" s="88">
        <v>35.2</v>
      </c>
      <c r="X122" s="88">
        <v>26.2</v>
      </c>
      <c r="Y122" s="88">
        <v>18.2</v>
      </c>
      <c r="Z122" s="88">
        <v>14.8</v>
      </c>
      <c r="AA122" s="88">
        <v>5.5</v>
      </c>
      <c r="AB122" s="74">
        <v>100</v>
      </c>
      <c r="AC122" s="105">
        <f t="shared" si="12"/>
        <v>0.6623655913978495</v>
      </c>
      <c r="AD122" s="105">
        <f t="shared" si="18"/>
        <v>0.33763440860215055</v>
      </c>
      <c r="AE122" s="105">
        <f t="shared" si="13"/>
        <v>0.4828645161290323</v>
      </c>
      <c r="AF122" s="105">
        <f t="shared" si="14"/>
        <v>0.01390967741935484</v>
      </c>
      <c r="AG122" s="105">
        <f t="shared" si="15"/>
        <v>0.05033978494623656</v>
      </c>
      <c r="AH122" s="105">
        <f t="shared" si="19"/>
        <v>0.118847311827957</v>
      </c>
      <c r="AI122" s="105">
        <f t="shared" si="20"/>
        <v>0.04996989247311829</v>
      </c>
      <c r="AJ122" s="104">
        <f t="shared" si="16"/>
        <v>0.7159311827956991</v>
      </c>
      <c r="AK122" s="105">
        <f t="shared" si="17"/>
        <v>0.2840688172043009</v>
      </c>
    </row>
    <row r="123" spans="1:37" ht="15" customHeight="1">
      <c r="A123" s="72">
        <v>2010</v>
      </c>
      <c r="B123" s="84">
        <v>23.9</v>
      </c>
      <c r="C123" s="85"/>
      <c r="D123" s="86">
        <v>30900</v>
      </c>
      <c r="E123" s="86">
        <v>15900</v>
      </c>
      <c r="F123" s="86">
        <v>3300</v>
      </c>
      <c r="G123" s="86">
        <v>43400</v>
      </c>
      <c r="H123" s="87"/>
      <c r="I123" s="88">
        <v>72.7</v>
      </c>
      <c r="J123" s="88">
        <v>0.8</v>
      </c>
      <c r="K123" s="88">
        <v>6.1</v>
      </c>
      <c r="L123" s="88">
        <v>5.6</v>
      </c>
      <c r="M123" s="88">
        <v>0.7</v>
      </c>
      <c r="N123" s="88">
        <v>85.9</v>
      </c>
      <c r="P123" s="88">
        <v>1.7</v>
      </c>
      <c r="Q123" s="88">
        <v>-0.1</v>
      </c>
      <c r="R123" s="88">
        <v>0.3</v>
      </c>
      <c r="S123" s="88">
        <v>4.2</v>
      </c>
      <c r="T123" s="88">
        <v>8</v>
      </c>
      <c r="U123" s="74">
        <v>100</v>
      </c>
      <c r="W123" s="88">
        <v>34.3</v>
      </c>
      <c r="X123" s="88">
        <v>26.3</v>
      </c>
      <c r="Y123" s="88">
        <v>19</v>
      </c>
      <c r="Z123" s="88">
        <v>14.6</v>
      </c>
      <c r="AA123" s="88">
        <v>5.8</v>
      </c>
      <c r="AB123" s="74">
        <v>100</v>
      </c>
      <c r="AC123" s="105">
        <f t="shared" si="12"/>
        <v>0.6602564102564102</v>
      </c>
      <c r="AD123" s="105">
        <f t="shared" si="18"/>
        <v>0.33974358974358976</v>
      </c>
      <c r="AE123" s="105">
        <f t="shared" si="13"/>
        <v>0.4800064102564102</v>
      </c>
      <c r="AF123" s="105">
        <f t="shared" si="14"/>
        <v>0.011224358974358976</v>
      </c>
      <c r="AG123" s="105">
        <f t="shared" si="15"/>
        <v>0.05282051282051282</v>
      </c>
      <c r="AH123" s="105">
        <f t="shared" si="19"/>
        <v>0.11653205128205128</v>
      </c>
      <c r="AI123" s="105">
        <f t="shared" si="20"/>
        <v>0.049602564102564105</v>
      </c>
      <c r="AJ123" s="104">
        <f t="shared" si="16"/>
        <v>0.7101858974358974</v>
      </c>
      <c r="AK123" s="105">
        <f t="shared" si="17"/>
        <v>0.28981410256410256</v>
      </c>
    </row>
    <row r="124" spans="1:37" ht="15" customHeight="1">
      <c r="A124" s="72">
        <v>2011</v>
      </c>
      <c r="B124" s="84">
        <v>24.2</v>
      </c>
      <c r="C124" s="85"/>
      <c r="D124" s="86">
        <v>30500</v>
      </c>
      <c r="E124" s="86">
        <v>16200</v>
      </c>
      <c r="F124" s="86">
        <v>3300</v>
      </c>
      <c r="G124" s="86">
        <v>43500</v>
      </c>
      <c r="H124" s="87"/>
      <c r="I124" s="88">
        <v>72.7</v>
      </c>
      <c r="J124" s="88">
        <v>0.8</v>
      </c>
      <c r="K124" s="88">
        <v>6.2</v>
      </c>
      <c r="L124" s="88">
        <v>5.6</v>
      </c>
      <c r="M124" s="88">
        <v>0.6</v>
      </c>
      <c r="N124" s="88">
        <v>85.9</v>
      </c>
      <c r="P124" s="88">
        <v>1.7</v>
      </c>
      <c r="Q124" s="88">
        <v>0.1</v>
      </c>
      <c r="R124" s="88">
        <v>0.3</v>
      </c>
      <c r="S124" s="88">
        <v>4.1</v>
      </c>
      <c r="T124" s="88">
        <v>7.8</v>
      </c>
      <c r="U124" s="74">
        <v>100</v>
      </c>
      <c r="W124" s="88">
        <v>34.8</v>
      </c>
      <c r="X124" s="88">
        <v>25.5</v>
      </c>
      <c r="Y124" s="88">
        <v>21.8</v>
      </c>
      <c r="Z124" s="88">
        <v>12.2</v>
      </c>
      <c r="AA124" s="88">
        <v>5.8</v>
      </c>
      <c r="AB124" s="74">
        <v>100</v>
      </c>
      <c r="AC124" s="105">
        <f t="shared" si="12"/>
        <v>0.6531049250535332</v>
      </c>
      <c r="AD124" s="105">
        <f t="shared" si="18"/>
        <v>0.3468950749464668</v>
      </c>
      <c r="AE124" s="105">
        <f t="shared" si="13"/>
        <v>0.47480728051391863</v>
      </c>
      <c r="AF124" s="105">
        <f t="shared" si="14"/>
        <v>0.011102783725910066</v>
      </c>
      <c r="AG124" s="105">
        <f t="shared" si="15"/>
        <v>0.05094218415417559</v>
      </c>
      <c r="AH124" s="105">
        <f t="shared" si="19"/>
        <v>0.12071948608137044</v>
      </c>
      <c r="AI124" s="105">
        <f t="shared" si="20"/>
        <v>0.04232119914346895</v>
      </c>
      <c r="AJ124" s="104">
        <f t="shared" si="16"/>
        <v>0.6998929336188436</v>
      </c>
      <c r="AK124" s="105">
        <f t="shared" si="17"/>
        <v>0.30010706638115636</v>
      </c>
    </row>
    <row r="125" spans="1:37" ht="15" customHeight="1">
      <c r="A125" s="72">
        <v>2012</v>
      </c>
      <c r="B125" s="84">
        <v>24.6</v>
      </c>
      <c r="C125" s="85"/>
      <c r="D125" s="86">
        <v>29800</v>
      </c>
      <c r="E125" s="86">
        <v>16400</v>
      </c>
      <c r="F125" s="86">
        <v>3300</v>
      </c>
      <c r="G125" s="86">
        <v>43000</v>
      </c>
      <c r="H125" s="87"/>
      <c r="I125" s="88">
        <v>72.4</v>
      </c>
      <c r="J125" s="88">
        <v>0.9</v>
      </c>
      <c r="K125" s="88">
        <v>6.3</v>
      </c>
      <c r="L125" s="88">
        <v>5.6</v>
      </c>
      <c r="M125" s="88">
        <v>0.8</v>
      </c>
      <c r="N125" s="88">
        <v>86</v>
      </c>
      <c r="P125" s="88">
        <v>1.4</v>
      </c>
      <c r="Q125" s="88">
        <v>0.1</v>
      </c>
      <c r="R125" s="88">
        <v>0.3</v>
      </c>
      <c r="S125" s="88">
        <v>4.5</v>
      </c>
      <c r="T125" s="88">
        <v>7.7</v>
      </c>
      <c r="U125" s="74">
        <v>100</v>
      </c>
      <c r="W125" s="88">
        <v>36.4</v>
      </c>
      <c r="X125" s="88">
        <v>27.6</v>
      </c>
      <c r="Y125" s="88">
        <v>20</v>
      </c>
      <c r="Z125" s="88">
        <v>10.3</v>
      </c>
      <c r="AA125" s="88">
        <v>5.6</v>
      </c>
      <c r="AB125" s="74">
        <v>100</v>
      </c>
      <c r="AC125" s="105">
        <f t="shared" si="12"/>
        <v>0.645021645021645</v>
      </c>
      <c r="AD125" s="105">
        <f t="shared" si="18"/>
        <v>0.354978354978355</v>
      </c>
      <c r="AE125" s="105">
        <f t="shared" si="13"/>
        <v>0.4669956709956711</v>
      </c>
      <c r="AF125" s="105">
        <f t="shared" si="14"/>
        <v>0.009030303030303029</v>
      </c>
      <c r="AG125" s="105">
        <f t="shared" si="15"/>
        <v>0.04966666666666667</v>
      </c>
      <c r="AH125" s="105">
        <f t="shared" si="19"/>
        <v>0.12921212121212122</v>
      </c>
      <c r="AI125" s="105">
        <f t="shared" si="20"/>
        <v>0.03656277056277057</v>
      </c>
      <c r="AJ125" s="104">
        <f t="shared" si="16"/>
        <v>0.6914675324675326</v>
      </c>
      <c r="AK125" s="105">
        <f t="shared" si="17"/>
        <v>0.30853246753246744</v>
      </c>
    </row>
    <row r="126" spans="1:37" ht="15" customHeight="1">
      <c r="A126" s="72">
        <v>2013</v>
      </c>
      <c r="B126" s="84">
        <v>24.3</v>
      </c>
      <c r="C126" s="85"/>
      <c r="D126" s="86">
        <v>31300</v>
      </c>
      <c r="E126" s="86">
        <v>16200</v>
      </c>
      <c r="F126" s="86">
        <v>4000</v>
      </c>
      <c r="G126" s="86">
        <v>43400</v>
      </c>
      <c r="H126" s="87"/>
      <c r="I126" s="88">
        <v>72.5</v>
      </c>
      <c r="J126" s="88">
        <v>0.9</v>
      </c>
      <c r="K126" s="88">
        <v>6.1</v>
      </c>
      <c r="L126" s="88">
        <v>5.6</v>
      </c>
      <c r="M126" s="88">
        <v>0.8</v>
      </c>
      <c r="N126" s="88">
        <v>85.9</v>
      </c>
      <c r="P126" s="88">
        <v>1.4</v>
      </c>
      <c r="Q126" s="88">
        <v>0.2</v>
      </c>
      <c r="R126" s="88">
        <v>0.3</v>
      </c>
      <c r="S126" s="88">
        <v>4.3</v>
      </c>
      <c r="T126" s="88">
        <v>7.9</v>
      </c>
      <c r="U126" s="74">
        <v>100</v>
      </c>
      <c r="W126" s="88">
        <v>36.9</v>
      </c>
      <c r="X126" s="88">
        <v>25.5</v>
      </c>
      <c r="Y126" s="88">
        <v>22.1</v>
      </c>
      <c r="Z126" s="88">
        <v>9.8</v>
      </c>
      <c r="AA126" s="88">
        <v>5.6</v>
      </c>
      <c r="AB126" s="74">
        <v>100</v>
      </c>
      <c r="AC126" s="105">
        <f t="shared" si="12"/>
        <v>0.6589473684210526</v>
      </c>
      <c r="AD126" s="105">
        <f t="shared" si="18"/>
        <v>0.3410526315789474</v>
      </c>
      <c r="AE126" s="105">
        <f t="shared" si="13"/>
        <v>0.4777368421052631</v>
      </c>
      <c r="AF126" s="105">
        <f t="shared" si="14"/>
        <v>0.009225263157894736</v>
      </c>
      <c r="AG126" s="105">
        <f t="shared" si="15"/>
        <v>0.05205684210526316</v>
      </c>
      <c r="AH126" s="105">
        <f t="shared" si="19"/>
        <v>0.12584842105263158</v>
      </c>
      <c r="AI126" s="105">
        <f t="shared" si="20"/>
        <v>0.03342315789473684</v>
      </c>
      <c r="AJ126" s="104">
        <f t="shared" si="16"/>
        <v>0.6982905263157895</v>
      </c>
      <c r="AK126" s="105">
        <f t="shared" si="17"/>
        <v>0.3017094736842105</v>
      </c>
    </row>
    <row r="127" spans="1:39" ht="15" customHeight="1">
      <c r="A127" s="72"/>
      <c r="B127" s="85"/>
      <c r="C127" s="85"/>
      <c r="D127" s="85"/>
      <c r="E127" s="85"/>
      <c r="F127" s="85"/>
      <c r="G127" s="85"/>
      <c r="AC127" s="108"/>
      <c r="AD127" s="108"/>
      <c r="AE127" s="108"/>
      <c r="AF127" s="108"/>
      <c r="AG127" s="108"/>
      <c r="AH127" s="108"/>
      <c r="AI127" s="108"/>
      <c r="AJ127" s="109"/>
      <c r="AK127" s="108"/>
      <c r="AL127" s="29"/>
      <c r="AM127" s="29"/>
    </row>
    <row r="128" spans="2:39" ht="15" customHeight="1">
      <c r="B128" s="155" t="s">
        <v>83</v>
      </c>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63" t="s">
        <v>83</v>
      </c>
      <c r="AD128" s="163"/>
      <c r="AE128" s="163"/>
      <c r="AF128" s="163"/>
      <c r="AG128" s="163"/>
      <c r="AH128" s="163"/>
      <c r="AI128" s="163"/>
      <c r="AJ128" s="163"/>
      <c r="AK128" s="163"/>
      <c r="AL128" s="29"/>
      <c r="AM128" s="29"/>
    </row>
    <row r="129" spans="1:37" ht="15" customHeight="1">
      <c r="A129" s="72">
        <v>1979</v>
      </c>
      <c r="B129" s="84">
        <v>15</v>
      </c>
      <c r="C129" s="85"/>
      <c r="D129" s="86">
        <v>50800</v>
      </c>
      <c r="E129" s="86">
        <v>4700</v>
      </c>
      <c r="F129" s="86">
        <v>10500</v>
      </c>
      <c r="G129" s="86">
        <v>45000</v>
      </c>
      <c r="H129" s="87"/>
      <c r="I129" s="88">
        <v>76.9</v>
      </c>
      <c r="J129" s="88">
        <v>0</v>
      </c>
      <c r="K129" s="88">
        <v>4</v>
      </c>
      <c r="L129" s="88">
        <v>4.6</v>
      </c>
      <c r="M129" s="88">
        <v>1</v>
      </c>
      <c r="N129" s="88">
        <v>86.6</v>
      </c>
      <c r="P129" s="88">
        <v>4.4</v>
      </c>
      <c r="Q129" s="88">
        <v>0.6</v>
      </c>
      <c r="R129" s="88">
        <v>1.2</v>
      </c>
      <c r="S129" s="88">
        <v>3</v>
      </c>
      <c r="T129" s="88">
        <v>4.3</v>
      </c>
      <c r="U129" s="74">
        <v>100</v>
      </c>
      <c r="W129" s="88">
        <v>58.4</v>
      </c>
      <c r="X129" s="88">
        <v>13.2</v>
      </c>
      <c r="Y129" s="88">
        <v>4</v>
      </c>
      <c r="Z129" s="88">
        <v>21.2</v>
      </c>
      <c r="AA129" s="88">
        <v>3.1</v>
      </c>
      <c r="AB129" s="74">
        <v>100</v>
      </c>
      <c r="AC129" s="105">
        <f t="shared" si="12"/>
        <v>0.9153153153153153</v>
      </c>
      <c r="AD129" s="105">
        <f aca="true" t="shared" si="21" ref="AD129:AD163">E129/(D129+E129)</f>
        <v>0.08468468468468468</v>
      </c>
      <c r="AE129" s="105">
        <f t="shared" si="13"/>
        <v>0.7038774774774774</v>
      </c>
      <c r="AF129" s="105">
        <f t="shared" si="14"/>
        <v>0.04027387387387388</v>
      </c>
      <c r="AG129" s="105">
        <f t="shared" si="15"/>
        <v>0.039358558558558555</v>
      </c>
      <c r="AH129" s="105">
        <f aca="true" t="shared" si="22" ref="AH129:AH163">(W129/100)*AD129</f>
        <v>0.04945585585585585</v>
      </c>
      <c r="AI129" s="105">
        <f aca="true" t="shared" si="23" ref="AI129:AI163">(Z129/100)*AD129</f>
        <v>0.017953153153153153</v>
      </c>
      <c r="AJ129" s="104">
        <f t="shared" si="16"/>
        <v>0.8509189189189189</v>
      </c>
      <c r="AK129" s="105">
        <f t="shared" si="17"/>
        <v>0.1490810810810811</v>
      </c>
    </row>
    <row r="130" spans="1:37" ht="15" customHeight="1">
      <c r="A130" s="72">
        <v>1980</v>
      </c>
      <c r="B130" s="84">
        <v>15.2</v>
      </c>
      <c r="C130" s="85"/>
      <c r="D130" s="86">
        <v>48600</v>
      </c>
      <c r="E130" s="86">
        <v>5200</v>
      </c>
      <c r="F130" s="86">
        <v>10200</v>
      </c>
      <c r="G130" s="86">
        <v>43600</v>
      </c>
      <c r="H130" s="87"/>
      <c r="I130" s="88">
        <v>77.2</v>
      </c>
      <c r="J130" s="88">
        <v>0</v>
      </c>
      <c r="K130" s="88">
        <v>3.4</v>
      </c>
      <c r="L130" s="88">
        <v>4.7</v>
      </c>
      <c r="M130" s="88">
        <v>0.8</v>
      </c>
      <c r="N130" s="88">
        <v>86.1</v>
      </c>
      <c r="P130" s="88">
        <v>5.2</v>
      </c>
      <c r="Q130" s="88">
        <v>0.6</v>
      </c>
      <c r="R130" s="88">
        <v>1</v>
      </c>
      <c r="S130" s="88">
        <v>2.8</v>
      </c>
      <c r="T130" s="88">
        <v>4.3</v>
      </c>
      <c r="U130" s="74">
        <v>100</v>
      </c>
      <c r="W130" s="88">
        <v>56.7</v>
      </c>
      <c r="X130" s="88">
        <v>13</v>
      </c>
      <c r="Y130" s="88">
        <v>4</v>
      </c>
      <c r="Z130" s="88">
        <v>23.3</v>
      </c>
      <c r="AA130" s="88">
        <v>3.1</v>
      </c>
      <c r="AB130" s="74">
        <v>100</v>
      </c>
      <c r="AC130" s="105">
        <f t="shared" si="12"/>
        <v>0.9033457249070632</v>
      </c>
      <c r="AD130" s="105">
        <f t="shared" si="21"/>
        <v>0.09665427509293681</v>
      </c>
      <c r="AE130" s="105">
        <f t="shared" si="13"/>
        <v>0.6973828996282528</v>
      </c>
      <c r="AF130" s="105">
        <f t="shared" si="14"/>
        <v>0.04697397769516729</v>
      </c>
      <c r="AG130" s="105">
        <f t="shared" si="15"/>
        <v>0.038843866171003716</v>
      </c>
      <c r="AH130" s="105">
        <f t="shared" si="22"/>
        <v>0.05480297397769518</v>
      </c>
      <c r="AI130" s="105">
        <f t="shared" si="23"/>
        <v>0.022520446096654278</v>
      </c>
      <c r="AJ130" s="104">
        <f t="shared" si="16"/>
        <v>0.8605241635687734</v>
      </c>
      <c r="AK130" s="105">
        <f t="shared" si="17"/>
        <v>0.13947583643122663</v>
      </c>
    </row>
    <row r="131" spans="1:37" ht="15" customHeight="1">
      <c r="A131" s="72">
        <v>1981</v>
      </c>
      <c r="B131" s="84">
        <v>15.7</v>
      </c>
      <c r="C131" s="85"/>
      <c r="D131" s="86">
        <v>47900</v>
      </c>
      <c r="E131" s="86">
        <v>5400</v>
      </c>
      <c r="F131" s="86">
        <v>10300</v>
      </c>
      <c r="G131" s="86">
        <v>43000</v>
      </c>
      <c r="H131" s="87"/>
      <c r="I131" s="88">
        <v>76.2</v>
      </c>
      <c r="J131" s="88">
        <v>0</v>
      </c>
      <c r="K131" s="88">
        <v>3.5</v>
      </c>
      <c r="L131" s="88">
        <v>4.9</v>
      </c>
      <c r="M131" s="88">
        <v>0.7</v>
      </c>
      <c r="N131" s="88">
        <v>85.4</v>
      </c>
      <c r="P131" s="88">
        <v>6.4</v>
      </c>
      <c r="Q131" s="88">
        <v>0.5</v>
      </c>
      <c r="R131" s="88">
        <v>0.8</v>
      </c>
      <c r="S131" s="88">
        <v>2.4</v>
      </c>
      <c r="T131" s="88">
        <v>4.5</v>
      </c>
      <c r="U131" s="74">
        <v>100</v>
      </c>
      <c r="W131" s="88">
        <v>59.2</v>
      </c>
      <c r="X131" s="88">
        <v>14.9</v>
      </c>
      <c r="Y131" s="88">
        <v>3.6</v>
      </c>
      <c r="Z131" s="88">
        <v>19.6</v>
      </c>
      <c r="AA131" s="88">
        <v>2.6</v>
      </c>
      <c r="AB131" s="74">
        <v>100</v>
      </c>
      <c r="AC131" s="105">
        <f t="shared" si="12"/>
        <v>0.8986866791744841</v>
      </c>
      <c r="AD131" s="105">
        <f t="shared" si="21"/>
        <v>0.10131332082551595</v>
      </c>
      <c r="AE131" s="105">
        <f t="shared" si="13"/>
        <v>0.6847992495309568</v>
      </c>
      <c r="AF131" s="105">
        <f t="shared" si="14"/>
        <v>0.057515947467166983</v>
      </c>
      <c r="AG131" s="105">
        <f t="shared" si="15"/>
        <v>0.04044090056285178</v>
      </c>
      <c r="AH131" s="105">
        <f t="shared" si="22"/>
        <v>0.05997748592870545</v>
      </c>
      <c r="AI131" s="105">
        <f t="shared" si="23"/>
        <v>0.019857410881801128</v>
      </c>
      <c r="AJ131" s="104">
        <f t="shared" si="16"/>
        <v>0.8625909943714822</v>
      </c>
      <c r="AK131" s="105">
        <f t="shared" si="17"/>
        <v>0.13740900562851777</v>
      </c>
    </row>
    <row r="132" spans="1:37" ht="15" customHeight="1">
      <c r="A132" s="72">
        <v>1982</v>
      </c>
      <c r="B132" s="84">
        <v>16</v>
      </c>
      <c r="C132" s="85"/>
      <c r="D132" s="86">
        <v>46500</v>
      </c>
      <c r="E132" s="86">
        <v>5900</v>
      </c>
      <c r="F132" s="86">
        <v>9400</v>
      </c>
      <c r="G132" s="86">
        <v>42900</v>
      </c>
      <c r="H132" s="87"/>
      <c r="I132" s="88">
        <v>75.5</v>
      </c>
      <c r="J132" s="88">
        <v>0</v>
      </c>
      <c r="K132" s="88">
        <v>4</v>
      </c>
      <c r="L132" s="88">
        <v>5</v>
      </c>
      <c r="M132" s="88">
        <v>0.4</v>
      </c>
      <c r="N132" s="88">
        <v>84.9</v>
      </c>
      <c r="P132" s="88">
        <v>7.3</v>
      </c>
      <c r="Q132" s="88">
        <v>0.5</v>
      </c>
      <c r="R132" s="88">
        <v>0.5</v>
      </c>
      <c r="S132" s="88">
        <v>2.1</v>
      </c>
      <c r="T132" s="88">
        <v>4.7</v>
      </c>
      <c r="U132" s="74">
        <v>100</v>
      </c>
      <c r="W132" s="88">
        <v>58.6</v>
      </c>
      <c r="X132" s="88">
        <v>16</v>
      </c>
      <c r="Y132" s="88">
        <v>2.7</v>
      </c>
      <c r="Z132" s="88">
        <v>20.7</v>
      </c>
      <c r="AA132" s="88">
        <v>2.1</v>
      </c>
      <c r="AB132" s="74">
        <v>100</v>
      </c>
      <c r="AC132" s="105">
        <f t="shared" si="12"/>
        <v>0.8874045801526718</v>
      </c>
      <c r="AD132" s="105">
        <f t="shared" si="21"/>
        <v>0.11259541984732824</v>
      </c>
      <c r="AE132" s="105">
        <f t="shared" si="13"/>
        <v>0.6699904580152671</v>
      </c>
      <c r="AF132" s="105">
        <f t="shared" si="14"/>
        <v>0.06478053435114503</v>
      </c>
      <c r="AG132" s="105">
        <f t="shared" si="15"/>
        <v>0.041708015267175574</v>
      </c>
      <c r="AH132" s="105">
        <f t="shared" si="22"/>
        <v>0.06598091603053434</v>
      </c>
      <c r="AI132" s="105">
        <f t="shared" si="23"/>
        <v>0.023307251908396946</v>
      </c>
      <c r="AJ132" s="104">
        <f t="shared" si="16"/>
        <v>0.8657671755725191</v>
      </c>
      <c r="AK132" s="105">
        <f t="shared" si="17"/>
        <v>0.13423282442748086</v>
      </c>
    </row>
    <row r="133" spans="1:37" ht="15" customHeight="1">
      <c r="A133" s="72">
        <v>1983</v>
      </c>
      <c r="B133" s="84">
        <v>16.4</v>
      </c>
      <c r="C133" s="85"/>
      <c r="D133" s="86">
        <v>45300</v>
      </c>
      <c r="E133" s="86">
        <v>6200</v>
      </c>
      <c r="F133" s="86">
        <v>9000</v>
      </c>
      <c r="G133" s="86">
        <v>42500</v>
      </c>
      <c r="H133" s="87"/>
      <c r="I133" s="88">
        <v>74.3</v>
      </c>
      <c r="J133" s="88">
        <v>0</v>
      </c>
      <c r="K133" s="88">
        <v>4.1</v>
      </c>
      <c r="L133" s="88">
        <v>4.9</v>
      </c>
      <c r="M133" s="88">
        <v>0.5</v>
      </c>
      <c r="N133" s="88">
        <v>83.9</v>
      </c>
      <c r="P133" s="88">
        <v>7</v>
      </c>
      <c r="Q133" s="88">
        <v>0.6</v>
      </c>
      <c r="R133" s="88">
        <v>0.7</v>
      </c>
      <c r="S133" s="88">
        <v>2.5</v>
      </c>
      <c r="T133" s="88">
        <v>5.3</v>
      </c>
      <c r="U133" s="74">
        <v>100</v>
      </c>
      <c r="W133" s="88">
        <v>59.7</v>
      </c>
      <c r="X133" s="88">
        <v>15.9</v>
      </c>
      <c r="Y133" s="88">
        <v>2.9</v>
      </c>
      <c r="Z133" s="88">
        <v>19.6</v>
      </c>
      <c r="AA133" s="88">
        <v>1.9</v>
      </c>
      <c r="AB133" s="74">
        <v>100.1</v>
      </c>
      <c r="AC133" s="105">
        <f t="shared" si="12"/>
        <v>0.8796116504854369</v>
      </c>
      <c r="AD133" s="105">
        <f t="shared" si="21"/>
        <v>0.1203883495145631</v>
      </c>
      <c r="AE133" s="105">
        <f t="shared" si="13"/>
        <v>0.6535514563106796</v>
      </c>
      <c r="AF133" s="105">
        <f t="shared" si="14"/>
        <v>0.061572815533980585</v>
      </c>
      <c r="AG133" s="105">
        <f t="shared" si="15"/>
        <v>0.046619417475728155</v>
      </c>
      <c r="AH133" s="105">
        <f t="shared" si="22"/>
        <v>0.07187184466019417</v>
      </c>
      <c r="AI133" s="105">
        <f t="shared" si="23"/>
        <v>0.02359611650485437</v>
      </c>
      <c r="AJ133" s="104">
        <f t="shared" si="16"/>
        <v>0.8572116504854369</v>
      </c>
      <c r="AK133" s="105">
        <f t="shared" si="17"/>
        <v>0.1427883495145631</v>
      </c>
    </row>
    <row r="134" spans="1:37" ht="15" customHeight="1">
      <c r="A134" s="72">
        <v>1984</v>
      </c>
      <c r="B134" s="84">
        <v>16.6</v>
      </c>
      <c r="C134" s="85"/>
      <c r="D134" s="86">
        <v>48600</v>
      </c>
      <c r="E134" s="86">
        <v>5900</v>
      </c>
      <c r="F134" s="86">
        <v>9800</v>
      </c>
      <c r="G134" s="86">
        <v>44700</v>
      </c>
      <c r="H134" s="87"/>
      <c r="I134" s="88">
        <v>72.6</v>
      </c>
      <c r="J134" s="88">
        <v>0.3</v>
      </c>
      <c r="K134" s="88">
        <v>3.9</v>
      </c>
      <c r="L134" s="88">
        <v>5</v>
      </c>
      <c r="M134" s="88">
        <v>0.6</v>
      </c>
      <c r="N134" s="88">
        <v>82.4</v>
      </c>
      <c r="P134" s="88">
        <v>7.3</v>
      </c>
      <c r="Q134" s="88">
        <v>0.7</v>
      </c>
      <c r="R134" s="88">
        <v>0.8</v>
      </c>
      <c r="S134" s="88">
        <v>3.4</v>
      </c>
      <c r="T134" s="88">
        <v>5.4</v>
      </c>
      <c r="U134" s="74">
        <v>100</v>
      </c>
      <c r="W134" s="88">
        <v>60.9</v>
      </c>
      <c r="X134" s="88">
        <v>17.2</v>
      </c>
      <c r="Y134" s="88">
        <v>3.7</v>
      </c>
      <c r="Z134" s="88">
        <v>15.9</v>
      </c>
      <c r="AA134" s="88">
        <v>2.3</v>
      </c>
      <c r="AB134" s="74">
        <v>100</v>
      </c>
      <c r="AC134" s="105">
        <f t="shared" si="12"/>
        <v>0.8917431192660551</v>
      </c>
      <c r="AD134" s="105">
        <f t="shared" si="21"/>
        <v>0.10825688073394496</v>
      </c>
      <c r="AE134" s="105">
        <f t="shared" si="13"/>
        <v>0.647405504587156</v>
      </c>
      <c r="AF134" s="105">
        <f t="shared" si="14"/>
        <v>0.06509724770642202</v>
      </c>
      <c r="AG134" s="105">
        <f t="shared" si="15"/>
        <v>0.04815412844036698</v>
      </c>
      <c r="AH134" s="105">
        <f t="shared" si="22"/>
        <v>0.06592844036697248</v>
      </c>
      <c r="AI134" s="105">
        <f t="shared" si="23"/>
        <v>0.017212844036697247</v>
      </c>
      <c r="AJ134" s="104">
        <f t="shared" si="16"/>
        <v>0.8437981651376145</v>
      </c>
      <c r="AK134" s="105">
        <f t="shared" si="17"/>
        <v>0.15620183486238548</v>
      </c>
    </row>
    <row r="135" spans="1:37" ht="15" customHeight="1">
      <c r="A135" s="72">
        <v>1985</v>
      </c>
      <c r="B135" s="84">
        <v>16.9</v>
      </c>
      <c r="C135" s="85"/>
      <c r="D135" s="86">
        <v>48600</v>
      </c>
      <c r="E135" s="86">
        <v>6000</v>
      </c>
      <c r="F135" s="86">
        <v>9900</v>
      </c>
      <c r="G135" s="86">
        <v>44700</v>
      </c>
      <c r="H135" s="87"/>
      <c r="I135" s="88">
        <v>73.1</v>
      </c>
      <c r="J135" s="88">
        <v>0.4</v>
      </c>
      <c r="K135" s="88">
        <v>4</v>
      </c>
      <c r="L135" s="88">
        <v>5.2</v>
      </c>
      <c r="M135" s="88">
        <v>0.6</v>
      </c>
      <c r="N135" s="88">
        <v>83.2</v>
      </c>
      <c r="P135" s="88">
        <v>7.2</v>
      </c>
      <c r="Q135" s="88">
        <v>0.5</v>
      </c>
      <c r="R135" s="88">
        <v>0.7</v>
      </c>
      <c r="S135" s="88">
        <v>2.6</v>
      </c>
      <c r="T135" s="88">
        <v>5.8</v>
      </c>
      <c r="U135" s="74">
        <v>100</v>
      </c>
      <c r="W135" s="88">
        <v>60.5</v>
      </c>
      <c r="X135" s="88">
        <v>18.4</v>
      </c>
      <c r="Y135" s="88">
        <v>3.6</v>
      </c>
      <c r="Z135" s="88">
        <v>15.6</v>
      </c>
      <c r="AA135" s="88">
        <v>1.8</v>
      </c>
      <c r="AB135" s="74">
        <v>100</v>
      </c>
      <c r="AC135" s="105">
        <f t="shared" si="12"/>
        <v>0.8901098901098901</v>
      </c>
      <c r="AD135" s="105">
        <f t="shared" si="21"/>
        <v>0.10989010989010989</v>
      </c>
      <c r="AE135" s="105">
        <f t="shared" si="13"/>
        <v>0.6506703296703296</v>
      </c>
      <c r="AF135" s="105">
        <f t="shared" si="14"/>
        <v>0.06408791208791209</v>
      </c>
      <c r="AG135" s="105">
        <f t="shared" si="15"/>
        <v>0.05162637362637362</v>
      </c>
      <c r="AH135" s="105">
        <f t="shared" si="22"/>
        <v>0.06648351648351648</v>
      </c>
      <c r="AI135" s="105">
        <f t="shared" si="23"/>
        <v>0.017142857142857144</v>
      </c>
      <c r="AJ135" s="104">
        <f t="shared" si="16"/>
        <v>0.8500109890109888</v>
      </c>
      <c r="AK135" s="105">
        <f t="shared" si="17"/>
        <v>0.14998901098901118</v>
      </c>
    </row>
    <row r="136" spans="1:37" ht="15" customHeight="1">
      <c r="A136" s="72">
        <v>1986</v>
      </c>
      <c r="B136" s="84">
        <v>17.3</v>
      </c>
      <c r="C136" s="85"/>
      <c r="D136" s="86">
        <v>49100</v>
      </c>
      <c r="E136" s="86">
        <v>6800</v>
      </c>
      <c r="F136" s="86">
        <v>10100</v>
      </c>
      <c r="G136" s="86">
        <v>45700</v>
      </c>
      <c r="H136" s="87"/>
      <c r="I136" s="88">
        <v>72.6</v>
      </c>
      <c r="J136" s="88">
        <v>0.5</v>
      </c>
      <c r="K136" s="88">
        <v>3.9</v>
      </c>
      <c r="L136" s="88">
        <v>5.2</v>
      </c>
      <c r="M136" s="88">
        <v>0.6</v>
      </c>
      <c r="N136" s="88">
        <v>82.8</v>
      </c>
      <c r="P136" s="88">
        <v>6.7</v>
      </c>
      <c r="Q136" s="88">
        <v>0.8</v>
      </c>
      <c r="R136" s="88">
        <v>0.7</v>
      </c>
      <c r="S136" s="88">
        <v>2.9</v>
      </c>
      <c r="T136" s="88">
        <v>6</v>
      </c>
      <c r="U136" s="74">
        <v>100</v>
      </c>
      <c r="W136" s="88">
        <v>57.9</v>
      </c>
      <c r="X136" s="88">
        <v>21.8</v>
      </c>
      <c r="Y136" s="88">
        <v>3.9</v>
      </c>
      <c r="Z136" s="88">
        <v>14.8</v>
      </c>
      <c r="AA136" s="88">
        <v>1.6</v>
      </c>
      <c r="AB136" s="74">
        <v>100</v>
      </c>
      <c r="AC136" s="105">
        <f t="shared" si="12"/>
        <v>0.8783542039355993</v>
      </c>
      <c r="AD136" s="105">
        <f t="shared" si="21"/>
        <v>0.12164579606440072</v>
      </c>
      <c r="AE136" s="105">
        <f t="shared" si="13"/>
        <v>0.6376851520572451</v>
      </c>
      <c r="AF136" s="105">
        <f t="shared" si="14"/>
        <v>0.05884973166368515</v>
      </c>
      <c r="AG136" s="105">
        <f t="shared" si="15"/>
        <v>0.052701252236135955</v>
      </c>
      <c r="AH136" s="105">
        <f t="shared" si="22"/>
        <v>0.07043291592128802</v>
      </c>
      <c r="AI136" s="105">
        <f t="shared" si="23"/>
        <v>0.01800357781753131</v>
      </c>
      <c r="AJ136" s="104">
        <f t="shared" si="16"/>
        <v>0.8376726296958854</v>
      </c>
      <c r="AK136" s="105">
        <f t="shared" si="17"/>
        <v>0.1623273703041146</v>
      </c>
    </row>
    <row r="137" spans="1:37" ht="15" customHeight="1">
      <c r="A137" s="72">
        <v>1987</v>
      </c>
      <c r="B137" s="84">
        <v>17.8</v>
      </c>
      <c r="C137" s="85"/>
      <c r="D137" s="86">
        <v>48700</v>
      </c>
      <c r="E137" s="86">
        <v>6900</v>
      </c>
      <c r="F137" s="86">
        <v>9800</v>
      </c>
      <c r="G137" s="86">
        <v>45800</v>
      </c>
      <c r="H137" s="87"/>
      <c r="I137" s="88">
        <v>71.7</v>
      </c>
      <c r="J137" s="88">
        <v>0.6</v>
      </c>
      <c r="K137" s="88">
        <v>4.2</v>
      </c>
      <c r="L137" s="88">
        <v>5.2</v>
      </c>
      <c r="M137" s="88">
        <v>0.7</v>
      </c>
      <c r="N137" s="88">
        <v>82.3</v>
      </c>
      <c r="P137" s="88">
        <v>6.5</v>
      </c>
      <c r="Q137" s="88">
        <v>0.7</v>
      </c>
      <c r="R137" s="88">
        <v>0.9</v>
      </c>
      <c r="S137" s="88">
        <v>3.1</v>
      </c>
      <c r="T137" s="88">
        <v>6.5</v>
      </c>
      <c r="U137" s="74">
        <v>100</v>
      </c>
      <c r="W137" s="88">
        <v>59.8</v>
      </c>
      <c r="X137" s="88">
        <v>22.1</v>
      </c>
      <c r="Y137" s="88">
        <v>3.6</v>
      </c>
      <c r="Z137" s="88">
        <v>12.8</v>
      </c>
      <c r="AA137" s="88">
        <v>1.7</v>
      </c>
      <c r="AB137" s="74">
        <v>100</v>
      </c>
      <c r="AC137" s="105">
        <f t="shared" si="12"/>
        <v>0.8758992805755396</v>
      </c>
      <c r="AD137" s="105">
        <f t="shared" si="21"/>
        <v>0.12410071942446044</v>
      </c>
      <c r="AE137" s="105">
        <f t="shared" si="13"/>
        <v>0.6280197841726619</v>
      </c>
      <c r="AF137" s="105">
        <f t="shared" si="14"/>
        <v>0.05693345323741007</v>
      </c>
      <c r="AG137" s="105">
        <f t="shared" si="15"/>
        <v>0.05693345323741007</v>
      </c>
      <c r="AH137" s="105">
        <f t="shared" si="22"/>
        <v>0.07421223021582733</v>
      </c>
      <c r="AI137" s="105">
        <f t="shared" si="23"/>
        <v>0.015884892086330937</v>
      </c>
      <c r="AJ137" s="104">
        <f t="shared" si="16"/>
        <v>0.8319838129496403</v>
      </c>
      <c r="AK137" s="105">
        <f t="shared" si="17"/>
        <v>0.1680161870503597</v>
      </c>
    </row>
    <row r="138" spans="1:37" ht="15" customHeight="1">
      <c r="A138" s="72">
        <v>1988</v>
      </c>
      <c r="B138" s="84">
        <v>18.1</v>
      </c>
      <c r="C138" s="85"/>
      <c r="D138" s="86">
        <v>49600</v>
      </c>
      <c r="E138" s="86">
        <v>6800</v>
      </c>
      <c r="F138" s="86">
        <v>10100</v>
      </c>
      <c r="G138" s="86">
        <v>46300</v>
      </c>
      <c r="H138" s="87"/>
      <c r="I138" s="88">
        <v>70.6</v>
      </c>
      <c r="J138" s="88">
        <v>0.7</v>
      </c>
      <c r="K138" s="88">
        <v>4.3</v>
      </c>
      <c r="L138" s="88">
        <v>5.3</v>
      </c>
      <c r="M138" s="88">
        <v>0.7</v>
      </c>
      <c r="N138" s="88">
        <v>81.7</v>
      </c>
      <c r="P138" s="88">
        <v>6.5</v>
      </c>
      <c r="Q138" s="88">
        <v>0.5</v>
      </c>
      <c r="R138" s="88">
        <v>0.9</v>
      </c>
      <c r="S138" s="88">
        <v>3.1</v>
      </c>
      <c r="T138" s="88">
        <v>7.3</v>
      </c>
      <c r="U138" s="74">
        <v>100</v>
      </c>
      <c r="W138" s="88">
        <v>59.3</v>
      </c>
      <c r="X138" s="88">
        <v>22.4</v>
      </c>
      <c r="Y138" s="88">
        <v>3.7</v>
      </c>
      <c r="Z138" s="88">
        <v>13.3</v>
      </c>
      <c r="AA138" s="88">
        <v>1.4</v>
      </c>
      <c r="AB138" s="74">
        <v>100</v>
      </c>
      <c r="AC138" s="105">
        <f t="shared" si="12"/>
        <v>0.8794326241134752</v>
      </c>
      <c r="AD138" s="105">
        <f t="shared" si="21"/>
        <v>0.12056737588652482</v>
      </c>
      <c r="AE138" s="105">
        <f t="shared" si="13"/>
        <v>0.6208794326241135</v>
      </c>
      <c r="AF138" s="105">
        <f t="shared" si="14"/>
        <v>0.057163120567375894</v>
      </c>
      <c r="AG138" s="105">
        <f t="shared" si="15"/>
        <v>0.06419858156028369</v>
      </c>
      <c r="AH138" s="105">
        <f t="shared" si="22"/>
        <v>0.07149645390070922</v>
      </c>
      <c r="AI138" s="105">
        <f t="shared" si="23"/>
        <v>0.016035460992907802</v>
      </c>
      <c r="AJ138" s="104">
        <f t="shared" si="16"/>
        <v>0.8297730496453901</v>
      </c>
      <c r="AK138" s="105">
        <f t="shared" si="17"/>
        <v>0.17022695035460988</v>
      </c>
    </row>
    <row r="139" spans="1:37" ht="15" customHeight="1">
      <c r="A139" s="72">
        <v>1989</v>
      </c>
      <c r="B139" s="84">
        <v>18.4</v>
      </c>
      <c r="C139" s="85"/>
      <c r="D139" s="86">
        <v>50000</v>
      </c>
      <c r="E139" s="86">
        <v>7000</v>
      </c>
      <c r="F139" s="86">
        <v>10200</v>
      </c>
      <c r="G139" s="86">
        <v>46800</v>
      </c>
      <c r="H139" s="87"/>
      <c r="I139" s="88">
        <v>70.4</v>
      </c>
      <c r="J139" s="88">
        <v>0.7</v>
      </c>
      <c r="K139" s="88">
        <v>4.4</v>
      </c>
      <c r="L139" s="88">
        <v>5.3</v>
      </c>
      <c r="M139" s="88">
        <v>0.7</v>
      </c>
      <c r="N139" s="88">
        <v>81.6</v>
      </c>
      <c r="P139" s="88">
        <v>6.5</v>
      </c>
      <c r="Q139" s="88">
        <v>0.5</v>
      </c>
      <c r="R139" s="88">
        <v>0.8</v>
      </c>
      <c r="S139" s="88">
        <v>3.2</v>
      </c>
      <c r="T139" s="88">
        <v>7.3</v>
      </c>
      <c r="U139" s="74">
        <v>100</v>
      </c>
      <c r="W139" s="88">
        <v>59.2</v>
      </c>
      <c r="X139" s="88">
        <v>23</v>
      </c>
      <c r="Y139" s="88">
        <v>4</v>
      </c>
      <c r="Z139" s="88">
        <v>12.6</v>
      </c>
      <c r="AA139" s="88">
        <v>1.3</v>
      </c>
      <c r="AB139" s="74">
        <v>100</v>
      </c>
      <c r="AC139" s="105">
        <f t="shared" si="12"/>
        <v>0.8771929824561403</v>
      </c>
      <c r="AD139" s="105">
        <f t="shared" si="21"/>
        <v>0.12280701754385964</v>
      </c>
      <c r="AE139" s="105">
        <f t="shared" si="13"/>
        <v>0.6175438596491228</v>
      </c>
      <c r="AF139" s="105">
        <f t="shared" si="14"/>
        <v>0.05701754385964912</v>
      </c>
      <c r="AG139" s="105">
        <f t="shared" si="15"/>
        <v>0.06403508771929824</v>
      </c>
      <c r="AH139" s="105">
        <f t="shared" si="22"/>
        <v>0.07270175438596492</v>
      </c>
      <c r="AI139" s="105">
        <f t="shared" si="23"/>
        <v>0.015473684210526315</v>
      </c>
      <c r="AJ139" s="104">
        <f t="shared" si="16"/>
        <v>0.8267719298245614</v>
      </c>
      <c r="AK139" s="105">
        <f t="shared" si="17"/>
        <v>0.17322807017543862</v>
      </c>
    </row>
    <row r="140" spans="1:37" ht="15" customHeight="1">
      <c r="A140" s="72">
        <v>1990</v>
      </c>
      <c r="B140" s="84">
        <v>18.4</v>
      </c>
      <c r="C140" s="85"/>
      <c r="D140" s="86">
        <v>49800</v>
      </c>
      <c r="E140" s="86">
        <v>7600</v>
      </c>
      <c r="F140" s="86">
        <v>10200</v>
      </c>
      <c r="G140" s="86">
        <v>47200</v>
      </c>
      <c r="H140" s="87"/>
      <c r="I140" s="88">
        <v>70.8</v>
      </c>
      <c r="J140" s="88">
        <v>0.8</v>
      </c>
      <c r="K140" s="88">
        <v>4.5</v>
      </c>
      <c r="L140" s="88">
        <v>5.4</v>
      </c>
      <c r="M140" s="88">
        <v>0.6</v>
      </c>
      <c r="N140" s="88">
        <v>82.1</v>
      </c>
      <c r="P140" s="88">
        <v>6.3</v>
      </c>
      <c r="Q140" s="88">
        <v>0.3</v>
      </c>
      <c r="R140" s="88">
        <v>0.8</v>
      </c>
      <c r="S140" s="88">
        <v>3</v>
      </c>
      <c r="T140" s="88">
        <v>7.6</v>
      </c>
      <c r="U140" s="74">
        <v>100</v>
      </c>
      <c r="W140" s="88">
        <v>56.2</v>
      </c>
      <c r="X140" s="88">
        <v>23.2</v>
      </c>
      <c r="Y140" s="88">
        <v>5.5</v>
      </c>
      <c r="Z140" s="88">
        <v>13.5</v>
      </c>
      <c r="AA140" s="88">
        <v>1.6</v>
      </c>
      <c r="AB140" s="74">
        <v>100</v>
      </c>
      <c r="AC140" s="105">
        <f t="shared" si="12"/>
        <v>0.867595818815331</v>
      </c>
      <c r="AD140" s="105">
        <f t="shared" si="21"/>
        <v>0.13240418118466898</v>
      </c>
      <c r="AE140" s="105">
        <f t="shared" si="13"/>
        <v>0.6142578397212544</v>
      </c>
      <c r="AF140" s="105">
        <f t="shared" si="14"/>
        <v>0.054658536585365854</v>
      </c>
      <c r="AG140" s="105">
        <f t="shared" si="15"/>
        <v>0.06593728222996516</v>
      </c>
      <c r="AH140" s="105">
        <f t="shared" si="22"/>
        <v>0.07441114982578398</v>
      </c>
      <c r="AI140" s="105">
        <f t="shared" si="23"/>
        <v>0.017874564459930315</v>
      </c>
      <c r="AJ140" s="104">
        <f t="shared" si="16"/>
        <v>0.8271393728222998</v>
      </c>
      <c r="AK140" s="105">
        <f t="shared" si="17"/>
        <v>0.17286062717770023</v>
      </c>
    </row>
    <row r="141" spans="1:37" ht="15" customHeight="1">
      <c r="A141" s="72">
        <v>1991</v>
      </c>
      <c r="B141" s="84">
        <v>18.9</v>
      </c>
      <c r="C141" s="85"/>
      <c r="D141" s="86">
        <v>48300</v>
      </c>
      <c r="E141" s="86">
        <v>8300</v>
      </c>
      <c r="F141" s="86">
        <v>9900</v>
      </c>
      <c r="G141" s="86">
        <v>46600</v>
      </c>
      <c r="H141" s="87"/>
      <c r="I141" s="88">
        <v>70</v>
      </c>
      <c r="J141" s="88">
        <v>0.7</v>
      </c>
      <c r="K141" s="88">
        <v>4.4</v>
      </c>
      <c r="L141" s="88">
        <v>5.4</v>
      </c>
      <c r="M141" s="88">
        <v>0.6</v>
      </c>
      <c r="N141" s="88">
        <v>81.1</v>
      </c>
      <c r="P141" s="88">
        <v>6.4</v>
      </c>
      <c r="Q141" s="88">
        <v>0.4</v>
      </c>
      <c r="R141" s="88">
        <v>0.8</v>
      </c>
      <c r="S141" s="88">
        <v>2.8</v>
      </c>
      <c r="T141" s="88">
        <v>8.4</v>
      </c>
      <c r="U141" s="74">
        <v>100</v>
      </c>
      <c r="W141" s="88">
        <v>54.3</v>
      </c>
      <c r="X141" s="88">
        <v>22.9</v>
      </c>
      <c r="Y141" s="88">
        <v>6.3</v>
      </c>
      <c r="Z141" s="88">
        <v>14.7</v>
      </c>
      <c r="AA141" s="88">
        <v>1.8</v>
      </c>
      <c r="AB141" s="74">
        <v>100</v>
      </c>
      <c r="AC141" s="105">
        <f t="shared" si="12"/>
        <v>0.8533568904593639</v>
      </c>
      <c r="AD141" s="105">
        <f t="shared" si="21"/>
        <v>0.14664310954063603</v>
      </c>
      <c r="AE141" s="105">
        <f t="shared" si="13"/>
        <v>0.5973498233215547</v>
      </c>
      <c r="AF141" s="105">
        <f t="shared" si="14"/>
        <v>0.05461484098939929</v>
      </c>
      <c r="AG141" s="105">
        <f t="shared" si="15"/>
        <v>0.07168197879858658</v>
      </c>
      <c r="AH141" s="105">
        <f t="shared" si="22"/>
        <v>0.07962720848056536</v>
      </c>
      <c r="AI141" s="105">
        <f t="shared" si="23"/>
        <v>0.021556537102473496</v>
      </c>
      <c r="AJ141" s="104">
        <f t="shared" si="16"/>
        <v>0.8248303886925795</v>
      </c>
      <c r="AK141" s="105">
        <f t="shared" si="17"/>
        <v>0.17516961130742048</v>
      </c>
    </row>
    <row r="142" spans="1:37" ht="15" customHeight="1">
      <c r="A142" s="72">
        <v>1992</v>
      </c>
      <c r="B142" s="84">
        <v>19</v>
      </c>
      <c r="C142" s="85"/>
      <c r="D142" s="86">
        <v>48200</v>
      </c>
      <c r="E142" s="86">
        <v>8700</v>
      </c>
      <c r="F142" s="86">
        <v>9800</v>
      </c>
      <c r="G142" s="86">
        <v>47100</v>
      </c>
      <c r="H142" s="87"/>
      <c r="I142" s="88">
        <v>70.1</v>
      </c>
      <c r="J142" s="88">
        <v>0.9</v>
      </c>
      <c r="K142" s="88">
        <v>4.8</v>
      </c>
      <c r="L142" s="88">
        <v>5.4</v>
      </c>
      <c r="M142" s="88">
        <v>0.6</v>
      </c>
      <c r="N142" s="88">
        <v>81.9</v>
      </c>
      <c r="P142" s="88">
        <v>5.2</v>
      </c>
      <c r="Q142" s="88">
        <v>0.5</v>
      </c>
      <c r="R142" s="88">
        <v>0.8</v>
      </c>
      <c r="S142" s="88">
        <v>3.2</v>
      </c>
      <c r="T142" s="88">
        <v>8.4</v>
      </c>
      <c r="U142" s="74">
        <v>100</v>
      </c>
      <c r="W142" s="88">
        <v>51.8</v>
      </c>
      <c r="X142" s="88">
        <v>23.6</v>
      </c>
      <c r="Y142" s="88">
        <v>7.5</v>
      </c>
      <c r="Z142" s="88">
        <v>15.3</v>
      </c>
      <c r="AA142" s="88">
        <v>2</v>
      </c>
      <c r="AB142" s="74">
        <v>100</v>
      </c>
      <c r="AC142" s="105">
        <f t="shared" si="12"/>
        <v>0.8471001757469244</v>
      </c>
      <c r="AD142" s="105">
        <f t="shared" si="21"/>
        <v>0.15289982425307558</v>
      </c>
      <c r="AE142" s="105">
        <f t="shared" si="13"/>
        <v>0.593817223198594</v>
      </c>
      <c r="AF142" s="105">
        <f t="shared" si="14"/>
        <v>0.04404920913884008</v>
      </c>
      <c r="AG142" s="105">
        <f t="shared" si="15"/>
        <v>0.07115641476274166</v>
      </c>
      <c r="AH142" s="105">
        <f t="shared" si="22"/>
        <v>0.07920210896309315</v>
      </c>
      <c r="AI142" s="105">
        <f t="shared" si="23"/>
        <v>0.02339367311072056</v>
      </c>
      <c r="AJ142" s="104">
        <f t="shared" si="16"/>
        <v>0.8116186291739894</v>
      </c>
      <c r="AK142" s="105">
        <f t="shared" si="17"/>
        <v>0.18838137082601059</v>
      </c>
    </row>
    <row r="143" spans="1:37" ht="15" customHeight="1">
      <c r="A143" s="72">
        <v>1993</v>
      </c>
      <c r="B143" s="84">
        <v>19.2</v>
      </c>
      <c r="C143" s="85"/>
      <c r="D143" s="86">
        <v>48300</v>
      </c>
      <c r="E143" s="86">
        <v>9000</v>
      </c>
      <c r="F143" s="86">
        <v>9900</v>
      </c>
      <c r="G143" s="86">
        <v>47400</v>
      </c>
      <c r="H143" s="87"/>
      <c r="I143" s="88">
        <v>70.1</v>
      </c>
      <c r="J143" s="88">
        <v>1</v>
      </c>
      <c r="K143" s="88">
        <v>5.5</v>
      </c>
      <c r="L143" s="88">
        <v>5.4</v>
      </c>
      <c r="M143" s="88">
        <v>0.7</v>
      </c>
      <c r="N143" s="88">
        <v>82.7</v>
      </c>
      <c r="P143" s="88">
        <v>4.3</v>
      </c>
      <c r="Q143" s="88">
        <v>0.5</v>
      </c>
      <c r="R143" s="88">
        <v>0.9</v>
      </c>
      <c r="S143" s="88">
        <v>2.9</v>
      </c>
      <c r="T143" s="88">
        <v>8.6</v>
      </c>
      <c r="U143" s="74">
        <v>100</v>
      </c>
      <c r="W143" s="88">
        <v>50.6</v>
      </c>
      <c r="X143" s="88">
        <v>23.5</v>
      </c>
      <c r="Y143" s="88">
        <v>8.3</v>
      </c>
      <c r="Z143" s="88">
        <v>15.1</v>
      </c>
      <c r="AA143" s="88">
        <v>2.4</v>
      </c>
      <c r="AB143" s="74">
        <v>100</v>
      </c>
      <c r="AC143" s="105">
        <f t="shared" si="12"/>
        <v>0.8429319371727748</v>
      </c>
      <c r="AD143" s="105">
        <f t="shared" si="21"/>
        <v>0.15706806282722513</v>
      </c>
      <c r="AE143" s="105">
        <f t="shared" si="13"/>
        <v>0.5908952879581151</v>
      </c>
      <c r="AF143" s="105">
        <f t="shared" si="14"/>
        <v>0.03624607329842931</v>
      </c>
      <c r="AG143" s="105">
        <f t="shared" si="15"/>
        <v>0.07249214659685863</v>
      </c>
      <c r="AH143" s="105">
        <f t="shared" si="22"/>
        <v>0.07947643979057592</v>
      </c>
      <c r="AI143" s="105">
        <f t="shared" si="23"/>
        <v>0.023717277486910993</v>
      </c>
      <c r="AJ143" s="104">
        <f t="shared" si="16"/>
        <v>0.80282722513089</v>
      </c>
      <c r="AK143" s="105">
        <f t="shared" si="17"/>
        <v>0.19717277486911</v>
      </c>
    </row>
    <row r="144" spans="1:37" ht="15" customHeight="1">
      <c r="A144" s="72">
        <v>1994</v>
      </c>
      <c r="B144" s="84">
        <v>19.9</v>
      </c>
      <c r="C144" s="85"/>
      <c r="D144" s="86">
        <v>48400</v>
      </c>
      <c r="E144" s="86">
        <v>9200</v>
      </c>
      <c r="F144" s="86">
        <v>9900</v>
      </c>
      <c r="G144" s="86">
        <v>47600</v>
      </c>
      <c r="H144" s="87"/>
      <c r="I144" s="88">
        <v>69.3</v>
      </c>
      <c r="J144" s="88">
        <v>1.1</v>
      </c>
      <c r="K144" s="88">
        <v>5.5</v>
      </c>
      <c r="L144" s="88">
        <v>5.4</v>
      </c>
      <c r="M144" s="88">
        <v>0.8</v>
      </c>
      <c r="N144" s="88">
        <v>82</v>
      </c>
      <c r="P144" s="88">
        <v>4.4</v>
      </c>
      <c r="Q144" s="88">
        <v>0.5</v>
      </c>
      <c r="R144" s="88">
        <v>0.9</v>
      </c>
      <c r="S144" s="88">
        <v>2.8</v>
      </c>
      <c r="T144" s="88">
        <v>9.4</v>
      </c>
      <c r="U144" s="74">
        <v>100</v>
      </c>
      <c r="W144" s="88">
        <v>51.8</v>
      </c>
      <c r="X144" s="88">
        <v>25.7</v>
      </c>
      <c r="Y144" s="88">
        <v>8.3</v>
      </c>
      <c r="Z144" s="88">
        <v>12</v>
      </c>
      <c r="AA144" s="88">
        <v>2.2</v>
      </c>
      <c r="AB144" s="74">
        <v>100</v>
      </c>
      <c r="AC144" s="105">
        <f t="shared" si="12"/>
        <v>0.8402777777777778</v>
      </c>
      <c r="AD144" s="105">
        <f t="shared" si="21"/>
        <v>0.1597222222222222</v>
      </c>
      <c r="AE144" s="105">
        <f t="shared" si="13"/>
        <v>0.5823125</v>
      </c>
      <c r="AF144" s="105">
        <f t="shared" si="14"/>
        <v>0.036972222222222226</v>
      </c>
      <c r="AG144" s="105">
        <f t="shared" si="15"/>
        <v>0.07898611111111112</v>
      </c>
      <c r="AH144" s="105">
        <f t="shared" si="22"/>
        <v>0.08273611111111111</v>
      </c>
      <c r="AI144" s="105">
        <f t="shared" si="23"/>
        <v>0.019166666666666665</v>
      </c>
      <c r="AJ144" s="104">
        <f t="shared" si="16"/>
        <v>0.8001736111111111</v>
      </c>
      <c r="AK144" s="105">
        <f t="shared" si="17"/>
        <v>0.19982638888888893</v>
      </c>
    </row>
    <row r="145" spans="1:37" ht="15" customHeight="1">
      <c r="A145" s="72">
        <v>1995</v>
      </c>
      <c r="B145" s="84">
        <v>19.8</v>
      </c>
      <c r="C145" s="85"/>
      <c r="D145" s="86">
        <v>50000</v>
      </c>
      <c r="E145" s="86">
        <v>9700</v>
      </c>
      <c r="F145" s="86">
        <v>10200</v>
      </c>
      <c r="G145" s="86">
        <v>49400</v>
      </c>
      <c r="H145" s="87"/>
      <c r="I145" s="88">
        <v>69</v>
      </c>
      <c r="J145" s="88">
        <v>1.2</v>
      </c>
      <c r="K145" s="88">
        <v>5.5</v>
      </c>
      <c r="L145" s="88">
        <v>5.4</v>
      </c>
      <c r="M145" s="88">
        <v>0.8</v>
      </c>
      <c r="N145" s="88">
        <v>82</v>
      </c>
      <c r="P145" s="88">
        <v>4.5</v>
      </c>
      <c r="Q145" s="88">
        <v>0.5</v>
      </c>
      <c r="R145" s="88">
        <v>1</v>
      </c>
      <c r="S145" s="88">
        <v>2.7</v>
      </c>
      <c r="T145" s="88">
        <v>9.3</v>
      </c>
      <c r="U145" s="74">
        <v>100</v>
      </c>
      <c r="W145" s="88">
        <v>49.5</v>
      </c>
      <c r="X145" s="88">
        <v>27.1</v>
      </c>
      <c r="Y145" s="88">
        <v>9.2</v>
      </c>
      <c r="Z145" s="88">
        <v>12.1</v>
      </c>
      <c r="AA145" s="88">
        <v>2.1</v>
      </c>
      <c r="AB145" s="74">
        <v>100</v>
      </c>
      <c r="AC145" s="105">
        <f t="shared" si="12"/>
        <v>0.8375209380234506</v>
      </c>
      <c r="AD145" s="105">
        <f t="shared" si="21"/>
        <v>0.1624790619765494</v>
      </c>
      <c r="AE145" s="105">
        <f t="shared" si="13"/>
        <v>0.5778894472361809</v>
      </c>
      <c r="AF145" s="105">
        <f t="shared" si="14"/>
        <v>0.03768844221105528</v>
      </c>
      <c r="AG145" s="105">
        <f t="shared" si="15"/>
        <v>0.07788944723618092</v>
      </c>
      <c r="AH145" s="105">
        <f t="shared" si="22"/>
        <v>0.08042713567839195</v>
      </c>
      <c r="AI145" s="105">
        <f t="shared" si="23"/>
        <v>0.019659966499162476</v>
      </c>
      <c r="AJ145" s="104">
        <f t="shared" si="16"/>
        <v>0.7935544388609715</v>
      </c>
      <c r="AK145" s="105">
        <f t="shared" si="17"/>
        <v>0.20644556113902846</v>
      </c>
    </row>
    <row r="146" spans="1:37" ht="15" customHeight="1">
      <c r="A146" s="72">
        <v>1996</v>
      </c>
      <c r="B146" s="84">
        <v>20.1</v>
      </c>
      <c r="C146" s="85"/>
      <c r="D146" s="86">
        <v>50600</v>
      </c>
      <c r="E146" s="86">
        <v>9900</v>
      </c>
      <c r="F146" s="86">
        <v>10300</v>
      </c>
      <c r="G146" s="86">
        <v>50200</v>
      </c>
      <c r="H146" s="87"/>
      <c r="I146" s="88">
        <v>68.7</v>
      </c>
      <c r="J146" s="88">
        <v>1.5</v>
      </c>
      <c r="K146" s="88">
        <v>5.4</v>
      </c>
      <c r="L146" s="88">
        <v>5.4</v>
      </c>
      <c r="M146" s="88">
        <v>0.8</v>
      </c>
      <c r="N146" s="88">
        <v>81.8</v>
      </c>
      <c r="P146" s="88">
        <v>4.4</v>
      </c>
      <c r="Q146" s="88">
        <v>0.7</v>
      </c>
      <c r="R146" s="88">
        <v>0.9</v>
      </c>
      <c r="S146" s="88">
        <v>2.8</v>
      </c>
      <c r="T146" s="88">
        <v>9.5</v>
      </c>
      <c r="U146" s="74">
        <v>100</v>
      </c>
      <c r="W146" s="88">
        <v>48.7</v>
      </c>
      <c r="X146" s="88">
        <v>28.3</v>
      </c>
      <c r="Y146" s="88">
        <v>9.9</v>
      </c>
      <c r="Z146" s="88">
        <v>11</v>
      </c>
      <c r="AA146" s="88">
        <v>2.1</v>
      </c>
      <c r="AB146" s="74">
        <v>100</v>
      </c>
      <c r="AC146" s="105">
        <f t="shared" si="12"/>
        <v>0.8363636363636363</v>
      </c>
      <c r="AD146" s="105">
        <f t="shared" si="21"/>
        <v>0.16363636363636364</v>
      </c>
      <c r="AE146" s="105">
        <f t="shared" si="13"/>
        <v>0.5745818181818182</v>
      </c>
      <c r="AF146" s="105">
        <f t="shared" si="14"/>
        <v>0.0368</v>
      </c>
      <c r="AG146" s="105">
        <f t="shared" si="15"/>
        <v>0.07945454545454544</v>
      </c>
      <c r="AH146" s="105">
        <f t="shared" si="22"/>
        <v>0.0796909090909091</v>
      </c>
      <c r="AI146" s="105">
        <f t="shared" si="23"/>
        <v>0.018</v>
      </c>
      <c r="AJ146" s="104">
        <f t="shared" si="16"/>
        <v>0.7885272727272729</v>
      </c>
      <c r="AK146" s="105">
        <f t="shared" si="17"/>
        <v>0.21147272727272715</v>
      </c>
    </row>
    <row r="147" spans="1:37" ht="15" customHeight="1">
      <c r="A147" s="72">
        <v>1997</v>
      </c>
      <c r="B147" s="84">
        <v>20.4</v>
      </c>
      <c r="C147" s="85"/>
      <c r="D147" s="86">
        <v>51900</v>
      </c>
      <c r="E147" s="86">
        <v>9700</v>
      </c>
      <c r="F147" s="86">
        <v>10700</v>
      </c>
      <c r="G147" s="86">
        <v>51000</v>
      </c>
      <c r="H147" s="87"/>
      <c r="I147" s="88">
        <v>69.1</v>
      </c>
      <c r="J147" s="88">
        <v>1.5</v>
      </c>
      <c r="K147" s="88">
        <v>4.9</v>
      </c>
      <c r="L147" s="88">
        <v>5.4</v>
      </c>
      <c r="M147" s="88">
        <v>0.8</v>
      </c>
      <c r="N147" s="88">
        <v>81.7</v>
      </c>
      <c r="P147" s="88">
        <v>4.3</v>
      </c>
      <c r="Q147" s="88">
        <v>0.9</v>
      </c>
      <c r="R147" s="88">
        <v>0.9</v>
      </c>
      <c r="S147" s="88">
        <v>2.7</v>
      </c>
      <c r="T147" s="88">
        <v>9.6</v>
      </c>
      <c r="U147" s="74">
        <v>100</v>
      </c>
      <c r="W147" s="88">
        <v>49.9</v>
      </c>
      <c r="X147" s="88">
        <v>30.4</v>
      </c>
      <c r="Y147" s="88">
        <v>7.9</v>
      </c>
      <c r="Z147" s="88">
        <v>10.1</v>
      </c>
      <c r="AA147" s="88">
        <v>1.7</v>
      </c>
      <c r="AB147" s="74">
        <v>100</v>
      </c>
      <c r="AC147" s="105">
        <f aca="true" t="shared" si="24" ref="AC147:AC210">D147/(D147+E147)</f>
        <v>0.8425324675324676</v>
      </c>
      <c r="AD147" s="105">
        <f t="shared" si="21"/>
        <v>0.15746753246753248</v>
      </c>
      <c r="AE147" s="105">
        <f aca="true" t="shared" si="25" ref="AE147:AE210">(I147/100)*AC147</f>
        <v>0.5821899350649351</v>
      </c>
      <c r="AF147" s="105">
        <f aca="true" t="shared" si="26" ref="AF147:AF210">(P147/100)*AC147</f>
        <v>0.036228896103896104</v>
      </c>
      <c r="AG147" s="105">
        <f aca="true" t="shared" si="27" ref="AG147:AG210">(T147/100)*AC147</f>
        <v>0.08088311688311689</v>
      </c>
      <c r="AH147" s="105">
        <f t="shared" si="22"/>
        <v>0.0785762987012987</v>
      </c>
      <c r="AI147" s="105">
        <f t="shared" si="23"/>
        <v>0.01590422077922078</v>
      </c>
      <c r="AJ147" s="104">
        <f aca="true" t="shared" si="28" ref="AJ147:AJ210">SUM(AE147:AI147)</f>
        <v>0.7937824675324676</v>
      </c>
      <c r="AK147" s="105">
        <f aca="true" t="shared" si="29" ref="AK147:AK210">1-AJ147</f>
        <v>0.20621753246753238</v>
      </c>
    </row>
    <row r="148" spans="1:37" ht="15" customHeight="1">
      <c r="A148" s="72">
        <v>1998</v>
      </c>
      <c r="B148" s="84">
        <v>20.9</v>
      </c>
      <c r="C148" s="85"/>
      <c r="D148" s="86">
        <v>53400</v>
      </c>
      <c r="E148" s="86">
        <v>9900</v>
      </c>
      <c r="F148" s="86">
        <v>10600</v>
      </c>
      <c r="G148" s="86">
        <v>52800</v>
      </c>
      <c r="H148" s="87"/>
      <c r="I148" s="88">
        <v>68.4</v>
      </c>
      <c r="J148" s="88">
        <v>1.6</v>
      </c>
      <c r="K148" s="88">
        <v>4.6</v>
      </c>
      <c r="L148" s="88">
        <v>5.4</v>
      </c>
      <c r="M148" s="88">
        <v>0.8</v>
      </c>
      <c r="N148" s="88">
        <v>80.6</v>
      </c>
      <c r="P148" s="88">
        <v>4.4</v>
      </c>
      <c r="Q148" s="88">
        <v>1</v>
      </c>
      <c r="R148" s="88">
        <v>0.8</v>
      </c>
      <c r="S148" s="88">
        <v>2.9</v>
      </c>
      <c r="T148" s="88">
        <v>10.2</v>
      </c>
      <c r="U148" s="74">
        <v>100</v>
      </c>
      <c r="W148" s="88">
        <v>50.1</v>
      </c>
      <c r="X148" s="88">
        <v>31.2</v>
      </c>
      <c r="Y148" s="88">
        <v>7.1</v>
      </c>
      <c r="Z148" s="88">
        <v>9.9</v>
      </c>
      <c r="AA148" s="88">
        <v>1.6</v>
      </c>
      <c r="AB148" s="74">
        <v>100</v>
      </c>
      <c r="AC148" s="105">
        <f t="shared" si="24"/>
        <v>0.8436018957345972</v>
      </c>
      <c r="AD148" s="105">
        <f t="shared" si="21"/>
        <v>0.15639810426540285</v>
      </c>
      <c r="AE148" s="105">
        <f t="shared" si="25"/>
        <v>0.5770236966824646</v>
      </c>
      <c r="AF148" s="105">
        <f t="shared" si="26"/>
        <v>0.03711848341232228</v>
      </c>
      <c r="AG148" s="105">
        <f t="shared" si="27"/>
        <v>0.0860473933649289</v>
      </c>
      <c r="AH148" s="105">
        <f t="shared" si="22"/>
        <v>0.07835545023696683</v>
      </c>
      <c r="AI148" s="105">
        <f t="shared" si="23"/>
        <v>0.015483412322274882</v>
      </c>
      <c r="AJ148" s="104">
        <f t="shared" si="28"/>
        <v>0.7940284360189576</v>
      </c>
      <c r="AK148" s="105">
        <f t="shared" si="29"/>
        <v>0.20597156398104244</v>
      </c>
    </row>
    <row r="149" spans="1:37" ht="15" customHeight="1">
      <c r="A149" s="72">
        <v>1999</v>
      </c>
      <c r="B149" s="84">
        <v>21</v>
      </c>
      <c r="C149" s="85"/>
      <c r="D149" s="86">
        <v>55100</v>
      </c>
      <c r="E149" s="86">
        <v>10200</v>
      </c>
      <c r="F149" s="86">
        <v>11000</v>
      </c>
      <c r="G149" s="86">
        <v>54400</v>
      </c>
      <c r="H149" s="87"/>
      <c r="I149" s="88">
        <v>68.6</v>
      </c>
      <c r="J149" s="88">
        <v>1.7</v>
      </c>
      <c r="K149" s="88">
        <v>4.4</v>
      </c>
      <c r="L149" s="88">
        <v>5.4</v>
      </c>
      <c r="M149" s="88">
        <v>0.8</v>
      </c>
      <c r="N149" s="88">
        <v>80.8</v>
      </c>
      <c r="P149" s="88">
        <v>4.3</v>
      </c>
      <c r="Q149" s="88">
        <v>1.1</v>
      </c>
      <c r="R149" s="88">
        <v>0.8</v>
      </c>
      <c r="S149" s="88">
        <v>2.6</v>
      </c>
      <c r="T149" s="88">
        <v>10.3</v>
      </c>
      <c r="U149" s="74">
        <v>100</v>
      </c>
      <c r="W149" s="88">
        <v>51.5</v>
      </c>
      <c r="X149" s="88">
        <v>30.3</v>
      </c>
      <c r="Y149" s="88">
        <v>7.3</v>
      </c>
      <c r="Z149" s="88">
        <v>9.6</v>
      </c>
      <c r="AA149" s="88">
        <v>1.4</v>
      </c>
      <c r="AB149" s="74">
        <v>100</v>
      </c>
      <c r="AC149" s="105">
        <f t="shared" si="24"/>
        <v>0.8437978560490046</v>
      </c>
      <c r="AD149" s="105">
        <f t="shared" si="21"/>
        <v>0.1562021439509954</v>
      </c>
      <c r="AE149" s="105">
        <f t="shared" si="25"/>
        <v>0.5788453292496171</v>
      </c>
      <c r="AF149" s="105">
        <f t="shared" si="26"/>
        <v>0.0362833078101072</v>
      </c>
      <c r="AG149" s="105">
        <f t="shared" si="27"/>
        <v>0.08691117917304748</v>
      </c>
      <c r="AH149" s="105">
        <f t="shared" si="22"/>
        <v>0.08044410413476263</v>
      </c>
      <c r="AI149" s="105">
        <f t="shared" si="23"/>
        <v>0.01499540581929556</v>
      </c>
      <c r="AJ149" s="104">
        <f t="shared" si="28"/>
        <v>0.79747932618683</v>
      </c>
      <c r="AK149" s="105">
        <f t="shared" si="29"/>
        <v>0.20252067381316996</v>
      </c>
    </row>
    <row r="150" spans="1:37" ht="15" customHeight="1">
      <c r="A150" s="72">
        <v>2000</v>
      </c>
      <c r="B150" s="84">
        <v>21.7</v>
      </c>
      <c r="C150" s="85"/>
      <c r="D150" s="86">
        <v>55200</v>
      </c>
      <c r="E150" s="86">
        <v>10400</v>
      </c>
      <c r="F150" s="86">
        <v>10900</v>
      </c>
      <c r="G150" s="86">
        <v>54700</v>
      </c>
      <c r="H150" s="87"/>
      <c r="I150" s="88">
        <v>68.5</v>
      </c>
      <c r="J150" s="88">
        <v>1.8</v>
      </c>
      <c r="K150" s="88">
        <v>4.5</v>
      </c>
      <c r="L150" s="88">
        <v>5.4</v>
      </c>
      <c r="M150" s="88">
        <v>0.7</v>
      </c>
      <c r="N150" s="88">
        <v>80.9</v>
      </c>
      <c r="P150" s="88">
        <v>4.2</v>
      </c>
      <c r="Q150" s="88">
        <v>1.2</v>
      </c>
      <c r="R150" s="88">
        <v>0.8</v>
      </c>
      <c r="S150" s="88">
        <v>2.6</v>
      </c>
      <c r="T150" s="88">
        <v>10.4</v>
      </c>
      <c r="U150" s="74">
        <v>100</v>
      </c>
      <c r="W150" s="88">
        <v>50.1</v>
      </c>
      <c r="X150" s="88">
        <v>29.9</v>
      </c>
      <c r="Y150" s="88">
        <v>8.8</v>
      </c>
      <c r="Z150" s="88">
        <v>9.5</v>
      </c>
      <c r="AA150" s="88">
        <v>1.7</v>
      </c>
      <c r="AB150" s="74">
        <v>100</v>
      </c>
      <c r="AC150" s="105">
        <f t="shared" si="24"/>
        <v>0.8414634146341463</v>
      </c>
      <c r="AD150" s="105">
        <f t="shared" si="21"/>
        <v>0.15853658536585366</v>
      </c>
      <c r="AE150" s="105">
        <f t="shared" si="25"/>
        <v>0.5764024390243903</v>
      </c>
      <c r="AF150" s="105">
        <f t="shared" si="26"/>
        <v>0.03534146341463415</v>
      </c>
      <c r="AG150" s="105">
        <f t="shared" si="27"/>
        <v>0.08751219512195123</v>
      </c>
      <c r="AH150" s="105">
        <f t="shared" si="22"/>
        <v>0.07942682926829268</v>
      </c>
      <c r="AI150" s="105">
        <f t="shared" si="23"/>
        <v>0.015060975609756099</v>
      </c>
      <c r="AJ150" s="104">
        <f t="shared" si="28"/>
        <v>0.7937439024390244</v>
      </c>
      <c r="AK150" s="105">
        <f t="shared" si="29"/>
        <v>0.20625609756097563</v>
      </c>
    </row>
    <row r="151" spans="1:37" ht="15" customHeight="1">
      <c r="A151" s="72">
        <v>2001</v>
      </c>
      <c r="B151" s="84">
        <v>21.5</v>
      </c>
      <c r="C151" s="85"/>
      <c r="D151" s="86">
        <v>55500</v>
      </c>
      <c r="E151" s="86">
        <v>11500</v>
      </c>
      <c r="F151" s="86">
        <v>10100</v>
      </c>
      <c r="G151" s="86">
        <v>56900</v>
      </c>
      <c r="H151" s="87"/>
      <c r="I151" s="88">
        <v>69.9</v>
      </c>
      <c r="J151" s="88">
        <v>1.9</v>
      </c>
      <c r="K151" s="88">
        <v>4.8</v>
      </c>
      <c r="L151" s="88">
        <v>5.5</v>
      </c>
      <c r="M151" s="88">
        <v>0.5</v>
      </c>
      <c r="N151" s="88">
        <v>82.6</v>
      </c>
      <c r="P151" s="88">
        <v>3.8</v>
      </c>
      <c r="Q151" s="88">
        <v>0.3</v>
      </c>
      <c r="R151" s="88">
        <v>0.5</v>
      </c>
      <c r="S151" s="88">
        <v>2.7</v>
      </c>
      <c r="T151" s="88">
        <v>10.1</v>
      </c>
      <c r="U151" s="74">
        <v>100</v>
      </c>
      <c r="W151" s="88">
        <v>48.9</v>
      </c>
      <c r="X151" s="88">
        <v>26.3</v>
      </c>
      <c r="Y151" s="88">
        <v>12.3</v>
      </c>
      <c r="Z151" s="88">
        <v>10.9</v>
      </c>
      <c r="AA151" s="88">
        <v>1.6</v>
      </c>
      <c r="AB151" s="74">
        <v>100</v>
      </c>
      <c r="AC151" s="105">
        <f t="shared" si="24"/>
        <v>0.8283582089552238</v>
      </c>
      <c r="AD151" s="105">
        <f t="shared" si="21"/>
        <v>0.17164179104477612</v>
      </c>
      <c r="AE151" s="105">
        <f t="shared" si="25"/>
        <v>0.5790223880597015</v>
      </c>
      <c r="AF151" s="105">
        <f t="shared" si="26"/>
        <v>0.0314776119402985</v>
      </c>
      <c r="AG151" s="105">
        <f t="shared" si="27"/>
        <v>0.0836641791044776</v>
      </c>
      <c r="AH151" s="105">
        <f t="shared" si="22"/>
        <v>0.08393283582089552</v>
      </c>
      <c r="AI151" s="105">
        <f t="shared" si="23"/>
        <v>0.018708955223880597</v>
      </c>
      <c r="AJ151" s="104">
        <f t="shared" si="28"/>
        <v>0.7968059701492538</v>
      </c>
      <c r="AK151" s="105">
        <f t="shared" si="29"/>
        <v>0.2031940298507462</v>
      </c>
    </row>
    <row r="152" spans="1:37" ht="15" customHeight="1">
      <c r="A152" s="72">
        <v>2002</v>
      </c>
      <c r="B152" s="84">
        <v>22</v>
      </c>
      <c r="C152" s="85"/>
      <c r="D152" s="86">
        <v>53400</v>
      </c>
      <c r="E152" s="86">
        <v>12200</v>
      </c>
      <c r="F152" s="86">
        <v>9500</v>
      </c>
      <c r="G152" s="86">
        <v>56100</v>
      </c>
      <c r="H152" s="87"/>
      <c r="I152" s="88">
        <v>70.8</v>
      </c>
      <c r="J152" s="88">
        <v>1.2</v>
      </c>
      <c r="K152" s="88">
        <v>5.4</v>
      </c>
      <c r="L152" s="88">
        <v>5.5</v>
      </c>
      <c r="M152" s="88">
        <v>0.5</v>
      </c>
      <c r="N152" s="88">
        <v>83.3</v>
      </c>
      <c r="P152" s="88">
        <v>3.2</v>
      </c>
      <c r="Q152" s="88">
        <v>0.1</v>
      </c>
      <c r="R152" s="88">
        <v>0.4</v>
      </c>
      <c r="S152" s="88">
        <v>2.7</v>
      </c>
      <c r="T152" s="88">
        <v>10.3</v>
      </c>
      <c r="U152" s="74">
        <v>100</v>
      </c>
      <c r="W152" s="88">
        <v>47.7</v>
      </c>
      <c r="X152" s="88">
        <v>26</v>
      </c>
      <c r="Y152" s="88">
        <v>13.2</v>
      </c>
      <c r="Z152" s="88">
        <v>11.2</v>
      </c>
      <c r="AA152" s="88">
        <v>1.8</v>
      </c>
      <c r="AB152" s="74">
        <v>100</v>
      </c>
      <c r="AC152" s="105">
        <f t="shared" si="24"/>
        <v>0.8140243902439024</v>
      </c>
      <c r="AD152" s="105">
        <f t="shared" si="21"/>
        <v>0.18597560975609756</v>
      </c>
      <c r="AE152" s="105">
        <f t="shared" si="25"/>
        <v>0.5763292682926828</v>
      </c>
      <c r="AF152" s="105">
        <f t="shared" si="26"/>
        <v>0.026048780487804877</v>
      </c>
      <c r="AG152" s="105">
        <f t="shared" si="27"/>
        <v>0.08384451219512196</v>
      </c>
      <c r="AH152" s="105">
        <f t="shared" si="22"/>
        <v>0.08871036585365855</v>
      </c>
      <c r="AI152" s="105">
        <f t="shared" si="23"/>
        <v>0.020829268292682925</v>
      </c>
      <c r="AJ152" s="104">
        <f t="shared" si="28"/>
        <v>0.7957621951219511</v>
      </c>
      <c r="AK152" s="105">
        <f t="shared" si="29"/>
        <v>0.20423780487804888</v>
      </c>
    </row>
    <row r="153" spans="1:37" ht="15" customHeight="1">
      <c r="A153" s="72">
        <v>2003</v>
      </c>
      <c r="B153" s="84">
        <v>22.3</v>
      </c>
      <c r="C153" s="85"/>
      <c r="D153" s="86">
        <v>53100</v>
      </c>
      <c r="E153" s="86">
        <v>12600</v>
      </c>
      <c r="F153" s="86">
        <v>8900</v>
      </c>
      <c r="G153" s="86">
        <v>56700</v>
      </c>
      <c r="H153" s="87"/>
      <c r="I153" s="88">
        <v>69.4</v>
      </c>
      <c r="J153" s="88">
        <v>1.3</v>
      </c>
      <c r="K153" s="88">
        <v>5.9</v>
      </c>
      <c r="L153" s="88">
        <v>5.3</v>
      </c>
      <c r="M153" s="88">
        <v>0.6</v>
      </c>
      <c r="N153" s="88">
        <v>82.6</v>
      </c>
      <c r="P153" s="88">
        <v>2.9</v>
      </c>
      <c r="Q153" s="88">
        <v>0.1</v>
      </c>
      <c r="R153" s="88">
        <v>0.5</v>
      </c>
      <c r="S153" s="88">
        <v>2.7</v>
      </c>
      <c r="T153" s="88">
        <v>11.2</v>
      </c>
      <c r="U153" s="74">
        <v>100</v>
      </c>
      <c r="W153" s="88">
        <v>47.5</v>
      </c>
      <c r="X153" s="88">
        <v>25.9</v>
      </c>
      <c r="Y153" s="88">
        <v>13</v>
      </c>
      <c r="Z153" s="88">
        <v>11.9</v>
      </c>
      <c r="AA153" s="88">
        <v>1.7</v>
      </c>
      <c r="AB153" s="74">
        <v>100</v>
      </c>
      <c r="AC153" s="105">
        <f t="shared" si="24"/>
        <v>0.8082191780821918</v>
      </c>
      <c r="AD153" s="105">
        <f t="shared" si="21"/>
        <v>0.1917808219178082</v>
      </c>
      <c r="AE153" s="105">
        <f t="shared" si="25"/>
        <v>0.5609041095890411</v>
      </c>
      <c r="AF153" s="105">
        <f t="shared" si="26"/>
        <v>0.02343835616438356</v>
      </c>
      <c r="AG153" s="105">
        <f t="shared" si="27"/>
        <v>0.09052054794520548</v>
      </c>
      <c r="AH153" s="105">
        <f t="shared" si="22"/>
        <v>0.09109589041095889</v>
      </c>
      <c r="AI153" s="105">
        <f t="shared" si="23"/>
        <v>0.02282191780821918</v>
      </c>
      <c r="AJ153" s="104">
        <f t="shared" si="28"/>
        <v>0.7887808219178083</v>
      </c>
      <c r="AK153" s="105">
        <f t="shared" si="29"/>
        <v>0.2112191780821917</v>
      </c>
    </row>
    <row r="154" spans="1:37" ht="15" customHeight="1">
      <c r="A154" s="72">
        <v>2004</v>
      </c>
      <c r="B154" s="84">
        <v>22.4</v>
      </c>
      <c r="C154" s="85"/>
      <c r="D154" s="86">
        <v>55100</v>
      </c>
      <c r="E154" s="86">
        <v>13200</v>
      </c>
      <c r="F154" s="86">
        <v>9400</v>
      </c>
      <c r="G154" s="86">
        <v>58900</v>
      </c>
      <c r="H154" s="87"/>
      <c r="I154" s="88">
        <v>69.5</v>
      </c>
      <c r="J154" s="88">
        <v>1.3</v>
      </c>
      <c r="K154" s="88">
        <v>6.5</v>
      </c>
      <c r="L154" s="88">
        <v>5.3</v>
      </c>
      <c r="M154" s="88">
        <v>0.8</v>
      </c>
      <c r="N154" s="88">
        <v>83.4</v>
      </c>
      <c r="P154" s="88">
        <v>2.5</v>
      </c>
      <c r="Q154" s="88">
        <v>0.3</v>
      </c>
      <c r="R154" s="88">
        <v>0.5</v>
      </c>
      <c r="S154" s="88">
        <v>2.9</v>
      </c>
      <c r="T154" s="88">
        <v>10.4</v>
      </c>
      <c r="U154" s="74">
        <v>100</v>
      </c>
      <c r="W154" s="88">
        <v>43.5</v>
      </c>
      <c r="X154" s="88">
        <v>28.1</v>
      </c>
      <c r="Y154" s="88">
        <v>16.5</v>
      </c>
      <c r="Z154" s="88">
        <v>10</v>
      </c>
      <c r="AA154" s="88">
        <v>1.8</v>
      </c>
      <c r="AB154" s="74">
        <v>100</v>
      </c>
      <c r="AC154" s="105">
        <f t="shared" si="24"/>
        <v>0.8067349926793558</v>
      </c>
      <c r="AD154" s="105">
        <f t="shared" si="21"/>
        <v>0.19326500732064422</v>
      </c>
      <c r="AE154" s="105">
        <f t="shared" si="25"/>
        <v>0.5606808199121522</v>
      </c>
      <c r="AF154" s="105">
        <f t="shared" si="26"/>
        <v>0.020168374816983897</v>
      </c>
      <c r="AG154" s="105">
        <f t="shared" si="27"/>
        <v>0.08390043923865301</v>
      </c>
      <c r="AH154" s="105">
        <f t="shared" si="22"/>
        <v>0.08407027818448023</v>
      </c>
      <c r="AI154" s="105">
        <f t="shared" si="23"/>
        <v>0.019326500732064423</v>
      </c>
      <c r="AJ154" s="104">
        <f t="shared" si="28"/>
        <v>0.7681464128843337</v>
      </c>
      <c r="AK154" s="105">
        <f t="shared" si="29"/>
        <v>0.23185358711566628</v>
      </c>
    </row>
    <row r="155" spans="1:37" ht="15" customHeight="1">
      <c r="A155" s="72">
        <v>2005</v>
      </c>
      <c r="B155" s="84">
        <v>22.8</v>
      </c>
      <c r="C155" s="85"/>
      <c r="D155" s="86">
        <v>55700</v>
      </c>
      <c r="E155" s="86">
        <v>13700</v>
      </c>
      <c r="F155" s="86">
        <v>9600</v>
      </c>
      <c r="G155" s="86">
        <v>59700</v>
      </c>
      <c r="H155" s="87"/>
      <c r="I155" s="88">
        <v>68.7</v>
      </c>
      <c r="J155" s="88">
        <v>1.4</v>
      </c>
      <c r="K155" s="88">
        <v>6.7</v>
      </c>
      <c r="L155" s="88">
        <v>5.3</v>
      </c>
      <c r="M155" s="88">
        <v>1</v>
      </c>
      <c r="N155" s="88">
        <v>83.1</v>
      </c>
      <c r="P155" s="88">
        <v>2.6</v>
      </c>
      <c r="Q155" s="88">
        <v>0.4</v>
      </c>
      <c r="R155" s="88">
        <v>0.7</v>
      </c>
      <c r="S155" s="88">
        <v>2.9</v>
      </c>
      <c r="T155" s="88">
        <v>10.4</v>
      </c>
      <c r="U155" s="74">
        <v>100</v>
      </c>
      <c r="W155" s="88">
        <v>42.9</v>
      </c>
      <c r="X155" s="88">
        <v>28.5</v>
      </c>
      <c r="Y155" s="88">
        <v>18</v>
      </c>
      <c r="Z155" s="88">
        <v>8.9</v>
      </c>
      <c r="AA155" s="88">
        <v>1.8</v>
      </c>
      <c r="AB155" s="74">
        <v>100</v>
      </c>
      <c r="AC155" s="105">
        <f t="shared" si="24"/>
        <v>0.8025936599423631</v>
      </c>
      <c r="AD155" s="105">
        <f t="shared" si="21"/>
        <v>0.19740634005763688</v>
      </c>
      <c r="AE155" s="105">
        <f t="shared" si="25"/>
        <v>0.5513818443804035</v>
      </c>
      <c r="AF155" s="105">
        <f t="shared" si="26"/>
        <v>0.02086743515850144</v>
      </c>
      <c r="AG155" s="105">
        <f t="shared" si="27"/>
        <v>0.08346974063400577</v>
      </c>
      <c r="AH155" s="105">
        <f t="shared" si="22"/>
        <v>0.08468731988472622</v>
      </c>
      <c r="AI155" s="105">
        <f t="shared" si="23"/>
        <v>0.017569164265129684</v>
      </c>
      <c r="AJ155" s="104">
        <f t="shared" si="28"/>
        <v>0.7579755043227666</v>
      </c>
      <c r="AK155" s="105">
        <f t="shared" si="29"/>
        <v>0.2420244956772334</v>
      </c>
    </row>
    <row r="156" spans="1:37" ht="15" customHeight="1">
      <c r="A156" s="72">
        <v>2006</v>
      </c>
      <c r="B156" s="84">
        <v>23.3</v>
      </c>
      <c r="C156" s="85"/>
      <c r="D156" s="86">
        <v>56300</v>
      </c>
      <c r="E156" s="86">
        <v>13800</v>
      </c>
      <c r="F156" s="86">
        <v>9800</v>
      </c>
      <c r="G156" s="86">
        <v>60300</v>
      </c>
      <c r="H156" s="87"/>
      <c r="I156" s="88">
        <v>68.8</v>
      </c>
      <c r="J156" s="88">
        <v>1.5</v>
      </c>
      <c r="K156" s="88">
        <v>6.5</v>
      </c>
      <c r="L156" s="88">
        <v>5.3</v>
      </c>
      <c r="M156" s="88">
        <v>1.1</v>
      </c>
      <c r="N156" s="88">
        <v>83.1</v>
      </c>
      <c r="P156" s="88">
        <v>2.7</v>
      </c>
      <c r="Q156" s="88">
        <v>0.6</v>
      </c>
      <c r="R156" s="88">
        <v>0.7</v>
      </c>
      <c r="S156" s="88">
        <v>2.8</v>
      </c>
      <c r="T156" s="88">
        <v>10</v>
      </c>
      <c r="U156" s="74">
        <v>100</v>
      </c>
      <c r="W156" s="88">
        <v>43.2</v>
      </c>
      <c r="X156" s="88">
        <v>28.8</v>
      </c>
      <c r="Y156" s="88">
        <v>17.2</v>
      </c>
      <c r="Z156" s="88">
        <v>9.1</v>
      </c>
      <c r="AA156" s="88">
        <v>1.6</v>
      </c>
      <c r="AB156" s="74">
        <v>100</v>
      </c>
      <c r="AC156" s="105">
        <f t="shared" si="24"/>
        <v>0.8031383737517832</v>
      </c>
      <c r="AD156" s="105">
        <f t="shared" si="21"/>
        <v>0.19686162624821682</v>
      </c>
      <c r="AE156" s="105">
        <f t="shared" si="25"/>
        <v>0.5525592011412268</v>
      </c>
      <c r="AF156" s="105">
        <f t="shared" si="26"/>
        <v>0.02168473609129815</v>
      </c>
      <c r="AG156" s="105">
        <f t="shared" si="27"/>
        <v>0.08031383737517833</v>
      </c>
      <c r="AH156" s="105">
        <f t="shared" si="22"/>
        <v>0.08504422253922968</v>
      </c>
      <c r="AI156" s="105">
        <f t="shared" si="23"/>
        <v>0.01791440798858773</v>
      </c>
      <c r="AJ156" s="104">
        <f t="shared" si="28"/>
        <v>0.7575164051355208</v>
      </c>
      <c r="AK156" s="105">
        <f t="shared" si="29"/>
        <v>0.24248359486447923</v>
      </c>
    </row>
    <row r="157" spans="1:37" ht="15" customHeight="1">
      <c r="A157" s="72">
        <v>2007</v>
      </c>
      <c r="B157" s="84">
        <v>23.3</v>
      </c>
      <c r="C157" s="85"/>
      <c r="D157" s="86">
        <v>58800</v>
      </c>
      <c r="E157" s="86">
        <v>13500</v>
      </c>
      <c r="F157" s="86">
        <v>10200</v>
      </c>
      <c r="G157" s="86">
        <v>62100</v>
      </c>
      <c r="H157" s="87"/>
      <c r="I157" s="88">
        <v>68.8</v>
      </c>
      <c r="J157" s="88">
        <v>1.4</v>
      </c>
      <c r="K157" s="88">
        <v>6</v>
      </c>
      <c r="L157" s="88">
        <v>5.3</v>
      </c>
      <c r="M157" s="88">
        <v>0.9</v>
      </c>
      <c r="N157" s="88">
        <v>82.4</v>
      </c>
      <c r="P157" s="88">
        <v>3</v>
      </c>
      <c r="Q157" s="88">
        <v>0.7</v>
      </c>
      <c r="R157" s="88">
        <v>0.6</v>
      </c>
      <c r="S157" s="88">
        <v>2.8</v>
      </c>
      <c r="T157" s="88">
        <v>10.5</v>
      </c>
      <c r="U157" s="74">
        <v>100</v>
      </c>
      <c r="W157" s="88">
        <v>44.4</v>
      </c>
      <c r="X157" s="88">
        <v>31.6</v>
      </c>
      <c r="Y157" s="88">
        <v>13.3</v>
      </c>
      <c r="Z157" s="88">
        <v>9.2</v>
      </c>
      <c r="AA157" s="88">
        <v>1.5</v>
      </c>
      <c r="AB157" s="74">
        <v>100</v>
      </c>
      <c r="AC157" s="105">
        <f t="shared" si="24"/>
        <v>0.8132780082987552</v>
      </c>
      <c r="AD157" s="105">
        <f t="shared" si="21"/>
        <v>0.18672199170124482</v>
      </c>
      <c r="AE157" s="105">
        <f t="shared" si="25"/>
        <v>0.5595352697095435</v>
      </c>
      <c r="AF157" s="105">
        <f t="shared" si="26"/>
        <v>0.024398340248962654</v>
      </c>
      <c r="AG157" s="105">
        <f t="shared" si="27"/>
        <v>0.08539419087136929</v>
      </c>
      <c r="AH157" s="105">
        <f t="shared" si="22"/>
        <v>0.0829045643153527</v>
      </c>
      <c r="AI157" s="105">
        <f t="shared" si="23"/>
        <v>0.01717842323651452</v>
      </c>
      <c r="AJ157" s="104">
        <f t="shared" si="28"/>
        <v>0.7694107883817428</v>
      </c>
      <c r="AK157" s="105">
        <f t="shared" si="29"/>
        <v>0.23058921161825718</v>
      </c>
    </row>
    <row r="158" spans="1:37" ht="15" customHeight="1">
      <c r="A158" s="72">
        <v>2008</v>
      </c>
      <c r="B158" s="84">
        <v>23.3</v>
      </c>
      <c r="C158" s="85"/>
      <c r="D158" s="86">
        <v>56300</v>
      </c>
      <c r="E158" s="86">
        <v>13900</v>
      </c>
      <c r="F158" s="86">
        <v>8200</v>
      </c>
      <c r="G158" s="86">
        <v>62000</v>
      </c>
      <c r="H158" s="87"/>
      <c r="I158" s="88">
        <v>69.8</v>
      </c>
      <c r="J158" s="88">
        <v>1.5</v>
      </c>
      <c r="K158" s="88">
        <v>6.1</v>
      </c>
      <c r="L158" s="88">
        <v>5.3</v>
      </c>
      <c r="M158" s="88">
        <v>0.6</v>
      </c>
      <c r="N158" s="88">
        <v>83.3</v>
      </c>
      <c r="P158" s="88">
        <v>3</v>
      </c>
      <c r="Q158" s="88">
        <v>0.2</v>
      </c>
      <c r="R158" s="88">
        <v>0.4</v>
      </c>
      <c r="S158" s="88">
        <v>2.5</v>
      </c>
      <c r="T158" s="88">
        <v>10.7</v>
      </c>
      <c r="U158" s="74">
        <v>100</v>
      </c>
      <c r="W158" s="88">
        <v>45.6</v>
      </c>
      <c r="X158" s="88">
        <v>31</v>
      </c>
      <c r="Y158" s="88">
        <v>11.8</v>
      </c>
      <c r="Z158" s="88">
        <v>9.9</v>
      </c>
      <c r="AA158" s="88">
        <v>1.7</v>
      </c>
      <c r="AB158" s="74">
        <v>100</v>
      </c>
      <c r="AC158" s="105">
        <f t="shared" si="24"/>
        <v>0.801994301994302</v>
      </c>
      <c r="AD158" s="105">
        <f t="shared" si="21"/>
        <v>0.198005698005698</v>
      </c>
      <c r="AE158" s="105">
        <f t="shared" si="25"/>
        <v>0.5597920227920228</v>
      </c>
      <c r="AF158" s="105">
        <f t="shared" si="26"/>
        <v>0.02405982905982906</v>
      </c>
      <c r="AG158" s="105">
        <f t="shared" si="27"/>
        <v>0.08581339031339032</v>
      </c>
      <c r="AH158" s="105">
        <f t="shared" si="22"/>
        <v>0.0902905982905983</v>
      </c>
      <c r="AI158" s="105">
        <f t="shared" si="23"/>
        <v>0.019602564102564102</v>
      </c>
      <c r="AJ158" s="104">
        <f t="shared" si="28"/>
        <v>0.7795584045584045</v>
      </c>
      <c r="AK158" s="105">
        <f t="shared" si="29"/>
        <v>0.22044159544159547</v>
      </c>
    </row>
    <row r="159" spans="1:37" ht="15" customHeight="1">
      <c r="A159" s="72">
        <v>2009</v>
      </c>
      <c r="B159" s="84">
        <v>23.7</v>
      </c>
      <c r="C159" s="85"/>
      <c r="D159" s="86">
        <v>52700</v>
      </c>
      <c r="E159" s="86">
        <v>16400</v>
      </c>
      <c r="F159" s="86">
        <v>7700</v>
      </c>
      <c r="G159" s="86">
        <v>61400</v>
      </c>
      <c r="H159" s="87"/>
      <c r="I159" s="88">
        <v>69.9</v>
      </c>
      <c r="J159" s="88">
        <v>1.3</v>
      </c>
      <c r="K159" s="88">
        <v>6.3</v>
      </c>
      <c r="L159" s="88">
        <v>5.4</v>
      </c>
      <c r="M159" s="88">
        <v>0.4</v>
      </c>
      <c r="N159" s="88">
        <v>83.3</v>
      </c>
      <c r="P159" s="88">
        <v>2.8</v>
      </c>
      <c r="Q159" s="88">
        <v>-0.1</v>
      </c>
      <c r="R159" s="88">
        <v>0.3</v>
      </c>
      <c r="S159" s="88">
        <v>2.5</v>
      </c>
      <c r="T159" s="88">
        <v>11.2</v>
      </c>
      <c r="U159" s="74">
        <v>100</v>
      </c>
      <c r="W159" s="88">
        <v>43.6</v>
      </c>
      <c r="X159" s="88">
        <v>28.5</v>
      </c>
      <c r="Y159" s="88">
        <v>12.2</v>
      </c>
      <c r="Z159" s="88">
        <v>13.8</v>
      </c>
      <c r="AA159" s="88">
        <v>1.9</v>
      </c>
      <c r="AB159" s="74">
        <v>100</v>
      </c>
      <c r="AC159" s="105">
        <f t="shared" si="24"/>
        <v>0.7626628075253257</v>
      </c>
      <c r="AD159" s="105">
        <f t="shared" si="21"/>
        <v>0.23733719247467439</v>
      </c>
      <c r="AE159" s="105">
        <f t="shared" si="25"/>
        <v>0.5331013024602027</v>
      </c>
      <c r="AF159" s="105">
        <f t="shared" si="26"/>
        <v>0.021354558610709118</v>
      </c>
      <c r="AG159" s="105">
        <f t="shared" si="27"/>
        <v>0.08541823444283647</v>
      </c>
      <c r="AH159" s="105">
        <f t="shared" si="22"/>
        <v>0.10347901591895803</v>
      </c>
      <c r="AI159" s="105">
        <f t="shared" si="23"/>
        <v>0.032752532561505066</v>
      </c>
      <c r="AJ159" s="104">
        <f t="shared" si="28"/>
        <v>0.7761056439942113</v>
      </c>
      <c r="AK159" s="105">
        <f t="shared" si="29"/>
        <v>0.22389435600578866</v>
      </c>
    </row>
    <row r="160" spans="1:37" ht="15" customHeight="1">
      <c r="A160" s="72">
        <v>2010</v>
      </c>
      <c r="B160" s="84">
        <v>23.8</v>
      </c>
      <c r="C160" s="85"/>
      <c r="D160" s="86">
        <v>52400</v>
      </c>
      <c r="E160" s="86">
        <v>16800</v>
      </c>
      <c r="F160" s="86">
        <v>7900</v>
      </c>
      <c r="G160" s="86">
        <v>61300</v>
      </c>
      <c r="H160" s="87"/>
      <c r="I160" s="88">
        <v>69.5</v>
      </c>
      <c r="J160" s="88">
        <v>1.3</v>
      </c>
      <c r="K160" s="88">
        <v>6.2</v>
      </c>
      <c r="L160" s="88">
        <v>5.3</v>
      </c>
      <c r="M160" s="88">
        <v>0.6</v>
      </c>
      <c r="N160" s="88">
        <v>82.9</v>
      </c>
      <c r="P160" s="88">
        <v>2.4</v>
      </c>
      <c r="Q160" s="88">
        <v>0</v>
      </c>
      <c r="R160" s="88">
        <v>0.4</v>
      </c>
      <c r="S160" s="88">
        <v>2.7</v>
      </c>
      <c r="T160" s="88">
        <v>11.7</v>
      </c>
      <c r="U160" s="74">
        <v>100</v>
      </c>
      <c r="W160" s="88">
        <v>42.4</v>
      </c>
      <c r="X160" s="88">
        <v>29.1</v>
      </c>
      <c r="Y160" s="88">
        <v>12.6</v>
      </c>
      <c r="Z160" s="88">
        <v>13.8</v>
      </c>
      <c r="AA160" s="88">
        <v>2.1</v>
      </c>
      <c r="AB160" s="74">
        <v>100</v>
      </c>
      <c r="AC160" s="105">
        <f t="shared" si="24"/>
        <v>0.7572254335260116</v>
      </c>
      <c r="AD160" s="105">
        <f t="shared" si="21"/>
        <v>0.24277456647398843</v>
      </c>
      <c r="AE160" s="105">
        <f t="shared" si="25"/>
        <v>0.526271676300578</v>
      </c>
      <c r="AF160" s="105">
        <f t="shared" si="26"/>
        <v>0.01817341040462428</v>
      </c>
      <c r="AG160" s="105">
        <f t="shared" si="27"/>
        <v>0.08859537572254335</v>
      </c>
      <c r="AH160" s="105">
        <f t="shared" si="22"/>
        <v>0.1029364161849711</v>
      </c>
      <c r="AI160" s="105">
        <f t="shared" si="23"/>
        <v>0.033502890173410405</v>
      </c>
      <c r="AJ160" s="104">
        <f t="shared" si="28"/>
        <v>0.7694797687861272</v>
      </c>
      <c r="AK160" s="105">
        <f t="shared" si="29"/>
        <v>0.23052023121387277</v>
      </c>
    </row>
    <row r="161" spans="1:37" ht="15" customHeight="1">
      <c r="A161" s="72">
        <v>2011</v>
      </c>
      <c r="B161" s="84">
        <v>24.2</v>
      </c>
      <c r="C161" s="85"/>
      <c r="D161" s="86">
        <v>51500</v>
      </c>
      <c r="E161" s="86">
        <v>17100</v>
      </c>
      <c r="F161" s="86">
        <v>7700</v>
      </c>
      <c r="G161" s="86">
        <v>60900</v>
      </c>
      <c r="H161" s="87"/>
      <c r="I161" s="88">
        <v>69.2</v>
      </c>
      <c r="J161" s="88">
        <v>1.3</v>
      </c>
      <c r="K161" s="88">
        <v>6.1</v>
      </c>
      <c r="L161" s="88">
        <v>5.3</v>
      </c>
      <c r="M161" s="88">
        <v>0.6</v>
      </c>
      <c r="N161" s="88">
        <v>82.5</v>
      </c>
      <c r="P161" s="88">
        <v>2.3</v>
      </c>
      <c r="Q161" s="88">
        <v>0.2</v>
      </c>
      <c r="R161" s="88">
        <v>0.4</v>
      </c>
      <c r="S161" s="88">
        <v>3</v>
      </c>
      <c r="T161" s="88">
        <v>11.6</v>
      </c>
      <c r="U161" s="74">
        <v>100</v>
      </c>
      <c r="W161" s="88">
        <v>42.4</v>
      </c>
      <c r="X161" s="88">
        <v>27.6</v>
      </c>
      <c r="Y161" s="88">
        <v>15.3</v>
      </c>
      <c r="Z161" s="88">
        <v>12.3</v>
      </c>
      <c r="AA161" s="88">
        <v>2.3</v>
      </c>
      <c r="AB161" s="74">
        <v>100</v>
      </c>
      <c r="AC161" s="105">
        <f t="shared" si="24"/>
        <v>0.750728862973761</v>
      </c>
      <c r="AD161" s="105">
        <f t="shared" si="21"/>
        <v>0.24927113702623907</v>
      </c>
      <c r="AE161" s="105">
        <f t="shared" si="25"/>
        <v>0.5195043731778426</v>
      </c>
      <c r="AF161" s="105">
        <f t="shared" si="26"/>
        <v>0.017266763848396503</v>
      </c>
      <c r="AG161" s="105">
        <f t="shared" si="27"/>
        <v>0.08708454810495626</v>
      </c>
      <c r="AH161" s="105">
        <f t="shared" si="22"/>
        <v>0.10569096209912536</v>
      </c>
      <c r="AI161" s="105">
        <f t="shared" si="23"/>
        <v>0.030660349854227407</v>
      </c>
      <c r="AJ161" s="104">
        <f t="shared" si="28"/>
        <v>0.7602069970845481</v>
      </c>
      <c r="AK161" s="105">
        <f t="shared" si="29"/>
        <v>0.2397930029154519</v>
      </c>
    </row>
    <row r="162" spans="1:37" ht="15" customHeight="1">
      <c r="A162" s="72">
        <v>2012</v>
      </c>
      <c r="B162" s="84">
        <v>24.6</v>
      </c>
      <c r="C162" s="85"/>
      <c r="D162" s="86">
        <v>51500</v>
      </c>
      <c r="E162" s="86">
        <v>17200</v>
      </c>
      <c r="F162" s="86">
        <v>7900</v>
      </c>
      <c r="G162" s="86">
        <v>60800</v>
      </c>
      <c r="H162" s="87"/>
      <c r="I162" s="88">
        <v>69.2</v>
      </c>
      <c r="J162" s="88">
        <v>1.4</v>
      </c>
      <c r="K162" s="88">
        <v>6.2</v>
      </c>
      <c r="L162" s="88">
        <v>5.3</v>
      </c>
      <c r="M162" s="88">
        <v>0.7</v>
      </c>
      <c r="N162" s="88">
        <v>82.8</v>
      </c>
      <c r="P162" s="88">
        <v>2.1</v>
      </c>
      <c r="Q162" s="88">
        <v>0.2</v>
      </c>
      <c r="R162" s="88">
        <v>0.4</v>
      </c>
      <c r="S162" s="88">
        <v>3.1</v>
      </c>
      <c r="T162" s="88">
        <v>11.5</v>
      </c>
      <c r="U162" s="74">
        <v>100</v>
      </c>
      <c r="W162" s="88">
        <v>43</v>
      </c>
      <c r="X162" s="88">
        <v>30.1</v>
      </c>
      <c r="Y162" s="88">
        <v>13.9</v>
      </c>
      <c r="Z162" s="88">
        <v>10.9</v>
      </c>
      <c r="AA162" s="88">
        <v>2.1</v>
      </c>
      <c r="AB162" s="74">
        <v>100</v>
      </c>
      <c r="AC162" s="105">
        <f t="shared" si="24"/>
        <v>0.7496360989810772</v>
      </c>
      <c r="AD162" s="105">
        <f t="shared" si="21"/>
        <v>0.25036390101892286</v>
      </c>
      <c r="AE162" s="105">
        <f t="shared" si="25"/>
        <v>0.5187481804949055</v>
      </c>
      <c r="AF162" s="105">
        <f t="shared" si="26"/>
        <v>0.015742358078602622</v>
      </c>
      <c r="AG162" s="105">
        <f t="shared" si="27"/>
        <v>0.08620815138282388</v>
      </c>
      <c r="AH162" s="105">
        <f t="shared" si="22"/>
        <v>0.10765647743813683</v>
      </c>
      <c r="AI162" s="105">
        <f t="shared" si="23"/>
        <v>0.027289665211062592</v>
      </c>
      <c r="AJ162" s="104">
        <f t="shared" si="28"/>
        <v>0.7556448326055314</v>
      </c>
      <c r="AK162" s="105">
        <f t="shared" si="29"/>
        <v>0.2443551673944686</v>
      </c>
    </row>
    <row r="163" spans="1:37" ht="15" customHeight="1">
      <c r="A163" s="72">
        <v>2013</v>
      </c>
      <c r="B163" s="84">
        <v>24.6</v>
      </c>
      <c r="C163" s="85"/>
      <c r="D163" s="86">
        <v>53000</v>
      </c>
      <c r="E163" s="86">
        <v>16700</v>
      </c>
      <c r="F163" s="86">
        <v>8900</v>
      </c>
      <c r="G163" s="86">
        <v>60800</v>
      </c>
      <c r="H163" s="87"/>
      <c r="I163" s="88">
        <v>69</v>
      </c>
      <c r="J163" s="88">
        <v>1.4</v>
      </c>
      <c r="K163" s="88">
        <v>5.9</v>
      </c>
      <c r="L163" s="88">
        <v>5.3</v>
      </c>
      <c r="M163" s="88">
        <v>0.8</v>
      </c>
      <c r="N163" s="88">
        <v>82.4</v>
      </c>
      <c r="P163" s="88">
        <v>1.9</v>
      </c>
      <c r="Q163" s="88">
        <v>0.4</v>
      </c>
      <c r="R163" s="88">
        <v>0.5</v>
      </c>
      <c r="S163" s="88">
        <v>2.8</v>
      </c>
      <c r="T163" s="88">
        <v>12</v>
      </c>
      <c r="U163" s="74">
        <v>100</v>
      </c>
      <c r="W163" s="88">
        <v>44.9</v>
      </c>
      <c r="X163" s="88">
        <v>27.6</v>
      </c>
      <c r="Y163" s="88">
        <v>14.7</v>
      </c>
      <c r="Z163" s="88">
        <v>10.6</v>
      </c>
      <c r="AA163" s="88">
        <v>2.2</v>
      </c>
      <c r="AB163" s="74">
        <v>100</v>
      </c>
      <c r="AC163" s="105">
        <f t="shared" si="24"/>
        <v>0.7604017216642754</v>
      </c>
      <c r="AD163" s="105">
        <f t="shared" si="21"/>
        <v>0.23959827833572453</v>
      </c>
      <c r="AE163" s="105">
        <f t="shared" si="25"/>
        <v>0.52467718794835</v>
      </c>
      <c r="AF163" s="105">
        <f t="shared" si="26"/>
        <v>0.014447632711621233</v>
      </c>
      <c r="AG163" s="105">
        <f t="shared" si="27"/>
        <v>0.09124820659971306</v>
      </c>
      <c r="AH163" s="105">
        <f t="shared" si="22"/>
        <v>0.10757962697274032</v>
      </c>
      <c r="AI163" s="105">
        <f t="shared" si="23"/>
        <v>0.0253974175035868</v>
      </c>
      <c r="AJ163" s="104">
        <f t="shared" si="28"/>
        <v>0.7633500717360114</v>
      </c>
      <c r="AK163" s="105">
        <f t="shared" si="29"/>
        <v>0.23664992826398856</v>
      </c>
    </row>
    <row r="164" spans="1:38" ht="15" customHeight="1">
      <c r="A164" s="72"/>
      <c r="B164" s="85"/>
      <c r="C164" s="85"/>
      <c r="D164" s="85"/>
      <c r="E164" s="85"/>
      <c r="F164" s="85"/>
      <c r="G164" s="85"/>
      <c r="AC164" s="108"/>
      <c r="AD164" s="108"/>
      <c r="AE164" s="108"/>
      <c r="AF164" s="108"/>
      <c r="AG164" s="108"/>
      <c r="AH164" s="108"/>
      <c r="AI164" s="108"/>
      <c r="AJ164" s="109"/>
      <c r="AK164" s="108"/>
      <c r="AL164" s="29"/>
    </row>
    <row r="165" spans="2:38" ht="15" customHeight="1">
      <c r="B165" s="155" t="s">
        <v>84</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63" t="s">
        <v>84</v>
      </c>
      <c r="AD165" s="163"/>
      <c r="AE165" s="163"/>
      <c r="AF165" s="163"/>
      <c r="AG165" s="163"/>
      <c r="AH165" s="163"/>
      <c r="AI165" s="163"/>
      <c r="AJ165" s="163"/>
      <c r="AK165" s="163"/>
      <c r="AL165" s="29"/>
    </row>
    <row r="166" spans="1:37" ht="15" customHeight="1">
      <c r="A166" s="72">
        <v>1979</v>
      </c>
      <c r="B166" s="84">
        <v>15.4</v>
      </c>
      <c r="C166" s="85"/>
      <c r="D166" s="86">
        <v>71400</v>
      </c>
      <c r="E166" s="86">
        <v>3700</v>
      </c>
      <c r="F166" s="86">
        <v>16300</v>
      </c>
      <c r="G166" s="86">
        <v>58900</v>
      </c>
      <c r="H166" s="87"/>
      <c r="I166" s="88">
        <v>77.8</v>
      </c>
      <c r="J166" s="88">
        <v>0</v>
      </c>
      <c r="K166" s="88">
        <v>3.6</v>
      </c>
      <c r="L166" s="88">
        <v>4.4</v>
      </c>
      <c r="M166" s="88">
        <v>1</v>
      </c>
      <c r="N166" s="88">
        <v>86.9</v>
      </c>
      <c r="P166" s="88">
        <v>4.5</v>
      </c>
      <c r="Q166" s="88">
        <v>0.8</v>
      </c>
      <c r="R166" s="88">
        <v>1.3</v>
      </c>
      <c r="S166" s="88">
        <v>3</v>
      </c>
      <c r="T166" s="88">
        <v>3.5</v>
      </c>
      <c r="U166" s="74">
        <v>100</v>
      </c>
      <c r="W166" s="88">
        <v>57.8</v>
      </c>
      <c r="X166" s="88">
        <v>13.1</v>
      </c>
      <c r="Y166" s="88">
        <v>3</v>
      </c>
      <c r="Z166" s="88">
        <v>23.8</v>
      </c>
      <c r="AA166" s="88">
        <v>2.2</v>
      </c>
      <c r="AB166" s="74">
        <v>99.9</v>
      </c>
      <c r="AC166" s="105">
        <f t="shared" si="24"/>
        <v>0.9507323568575233</v>
      </c>
      <c r="AD166" s="105">
        <f aca="true" t="shared" si="30" ref="AD166:AD200">E166/(D166+E166)</f>
        <v>0.0492676431424767</v>
      </c>
      <c r="AE166" s="105">
        <f t="shared" si="25"/>
        <v>0.7396697736351532</v>
      </c>
      <c r="AF166" s="105">
        <f t="shared" si="26"/>
        <v>0.04278295605858855</v>
      </c>
      <c r="AG166" s="105">
        <f t="shared" si="27"/>
        <v>0.03327563249001332</v>
      </c>
      <c r="AH166" s="105">
        <f aca="true" t="shared" si="31" ref="AH166:AH200">(W166/100)*AD166</f>
        <v>0.028476697736351527</v>
      </c>
      <c r="AI166" s="105">
        <f aca="true" t="shared" si="32" ref="AI166:AI200">(Z166/100)*AD166</f>
        <v>0.011725699067909455</v>
      </c>
      <c r="AJ166" s="104">
        <f t="shared" si="28"/>
        <v>0.855930758988016</v>
      </c>
      <c r="AK166" s="105">
        <f t="shared" si="29"/>
        <v>0.14406924101198404</v>
      </c>
    </row>
    <row r="167" spans="1:37" ht="15" customHeight="1">
      <c r="A167" s="72">
        <v>1980</v>
      </c>
      <c r="B167" s="84">
        <v>15.7</v>
      </c>
      <c r="C167" s="85"/>
      <c r="D167" s="86">
        <v>69000</v>
      </c>
      <c r="E167" s="86">
        <v>4000</v>
      </c>
      <c r="F167" s="86">
        <v>15900</v>
      </c>
      <c r="G167" s="86">
        <v>57100</v>
      </c>
      <c r="H167" s="87"/>
      <c r="I167" s="88">
        <v>77.8</v>
      </c>
      <c r="J167" s="88">
        <v>0</v>
      </c>
      <c r="K167" s="88">
        <v>3.1</v>
      </c>
      <c r="L167" s="88">
        <v>4.5</v>
      </c>
      <c r="M167" s="88">
        <v>0.8</v>
      </c>
      <c r="N167" s="88">
        <v>86.2</v>
      </c>
      <c r="P167" s="88">
        <v>5.5</v>
      </c>
      <c r="Q167" s="88">
        <v>0.8</v>
      </c>
      <c r="R167" s="88">
        <v>1.1</v>
      </c>
      <c r="S167" s="88">
        <v>2.7</v>
      </c>
      <c r="T167" s="88">
        <v>3.6</v>
      </c>
      <c r="U167" s="74">
        <v>100</v>
      </c>
      <c r="W167" s="88">
        <v>57.7</v>
      </c>
      <c r="X167" s="88">
        <v>13.4</v>
      </c>
      <c r="Y167" s="88">
        <v>2.4</v>
      </c>
      <c r="Z167" s="88">
        <v>24.5</v>
      </c>
      <c r="AA167" s="88">
        <v>1.9</v>
      </c>
      <c r="AB167" s="74">
        <v>99.9</v>
      </c>
      <c r="AC167" s="105">
        <f t="shared" si="24"/>
        <v>0.9452054794520548</v>
      </c>
      <c r="AD167" s="105">
        <f t="shared" si="30"/>
        <v>0.0547945205479452</v>
      </c>
      <c r="AE167" s="105">
        <f t="shared" si="25"/>
        <v>0.7353698630136987</v>
      </c>
      <c r="AF167" s="105">
        <f t="shared" si="26"/>
        <v>0.051986301369863014</v>
      </c>
      <c r="AG167" s="105">
        <f t="shared" si="27"/>
        <v>0.03402739726027398</v>
      </c>
      <c r="AH167" s="105">
        <f t="shared" si="31"/>
        <v>0.031616438356164386</v>
      </c>
      <c r="AI167" s="105">
        <f t="shared" si="32"/>
        <v>0.013424657534246574</v>
      </c>
      <c r="AJ167" s="104">
        <f t="shared" si="28"/>
        <v>0.8664246575342466</v>
      </c>
      <c r="AK167" s="105">
        <f t="shared" si="29"/>
        <v>0.13357534246575342</v>
      </c>
    </row>
    <row r="168" spans="1:37" ht="15" customHeight="1">
      <c r="A168" s="72">
        <v>1981</v>
      </c>
      <c r="B168" s="84">
        <v>15.8</v>
      </c>
      <c r="C168" s="85"/>
      <c r="D168" s="86">
        <v>69500</v>
      </c>
      <c r="E168" s="86">
        <v>4300</v>
      </c>
      <c r="F168" s="86">
        <v>16500</v>
      </c>
      <c r="G168" s="86">
        <v>57300</v>
      </c>
      <c r="H168" s="87"/>
      <c r="I168" s="88">
        <v>77.1</v>
      </c>
      <c r="J168" s="88">
        <v>0</v>
      </c>
      <c r="K168" s="88">
        <v>3.2</v>
      </c>
      <c r="L168" s="88">
        <v>4.8</v>
      </c>
      <c r="M168" s="88">
        <v>0.7</v>
      </c>
      <c r="N168" s="88">
        <v>85.8</v>
      </c>
      <c r="P168" s="88">
        <v>6.7</v>
      </c>
      <c r="Q168" s="88">
        <v>0.7</v>
      </c>
      <c r="R168" s="88">
        <v>0.9</v>
      </c>
      <c r="S168" s="88">
        <v>2.2</v>
      </c>
      <c r="T168" s="88">
        <v>3.8</v>
      </c>
      <c r="U168" s="74">
        <v>100</v>
      </c>
      <c r="W168" s="88">
        <v>61.6</v>
      </c>
      <c r="X168" s="88">
        <v>15.3</v>
      </c>
      <c r="Y168" s="88">
        <v>2.2</v>
      </c>
      <c r="Z168" s="88">
        <v>19.5</v>
      </c>
      <c r="AA168" s="88">
        <v>1.5</v>
      </c>
      <c r="AB168" s="74">
        <v>100.1</v>
      </c>
      <c r="AC168" s="105">
        <f t="shared" si="24"/>
        <v>0.9417344173441734</v>
      </c>
      <c r="AD168" s="105">
        <f t="shared" si="30"/>
        <v>0.058265582655826556</v>
      </c>
      <c r="AE168" s="105">
        <f t="shared" si="25"/>
        <v>0.7260772357723576</v>
      </c>
      <c r="AF168" s="105">
        <f t="shared" si="26"/>
        <v>0.06309620596205961</v>
      </c>
      <c r="AG168" s="105">
        <f t="shared" si="27"/>
        <v>0.03578590785907859</v>
      </c>
      <c r="AH168" s="105">
        <f t="shared" si="31"/>
        <v>0.035891598915989156</v>
      </c>
      <c r="AI168" s="105">
        <f t="shared" si="32"/>
        <v>0.011361788617886179</v>
      </c>
      <c r="AJ168" s="104">
        <f t="shared" si="28"/>
        <v>0.872212737127371</v>
      </c>
      <c r="AK168" s="105">
        <f t="shared" si="29"/>
        <v>0.12778726287262898</v>
      </c>
    </row>
    <row r="169" spans="1:37" ht="15" customHeight="1">
      <c r="A169" s="72">
        <v>1982</v>
      </c>
      <c r="B169" s="84">
        <v>16.1</v>
      </c>
      <c r="C169" s="85"/>
      <c r="D169" s="86">
        <v>67900</v>
      </c>
      <c r="E169" s="86">
        <v>5100</v>
      </c>
      <c r="F169" s="86">
        <v>15100</v>
      </c>
      <c r="G169" s="86">
        <v>57900</v>
      </c>
      <c r="H169" s="87"/>
      <c r="I169" s="88">
        <v>76.2</v>
      </c>
      <c r="J169" s="88">
        <v>0</v>
      </c>
      <c r="K169" s="88">
        <v>3.6</v>
      </c>
      <c r="L169" s="88">
        <v>4.8</v>
      </c>
      <c r="M169" s="88">
        <v>0.4</v>
      </c>
      <c r="N169" s="88">
        <v>85</v>
      </c>
      <c r="P169" s="88">
        <v>7.7</v>
      </c>
      <c r="Q169" s="88">
        <v>0.6</v>
      </c>
      <c r="R169" s="88">
        <v>0.6</v>
      </c>
      <c r="S169" s="88">
        <v>2</v>
      </c>
      <c r="T169" s="88">
        <v>4.1</v>
      </c>
      <c r="U169" s="74">
        <v>100</v>
      </c>
      <c r="W169" s="88">
        <v>61.6</v>
      </c>
      <c r="X169" s="88">
        <v>16.3</v>
      </c>
      <c r="Y169" s="88">
        <v>1.6</v>
      </c>
      <c r="Z169" s="88">
        <v>19.4</v>
      </c>
      <c r="AA169" s="88">
        <v>1</v>
      </c>
      <c r="AB169" s="74">
        <v>100</v>
      </c>
      <c r="AC169" s="105">
        <f t="shared" si="24"/>
        <v>0.9301369863013699</v>
      </c>
      <c r="AD169" s="105">
        <f t="shared" si="30"/>
        <v>0.06986301369863014</v>
      </c>
      <c r="AE169" s="105">
        <f t="shared" si="25"/>
        <v>0.7087643835616438</v>
      </c>
      <c r="AF169" s="105">
        <f t="shared" si="26"/>
        <v>0.07162054794520548</v>
      </c>
      <c r="AG169" s="105">
        <f t="shared" si="27"/>
        <v>0.03813561643835616</v>
      </c>
      <c r="AH169" s="105">
        <f t="shared" si="31"/>
        <v>0.04303561643835617</v>
      </c>
      <c r="AI169" s="105">
        <f t="shared" si="32"/>
        <v>0.013553424657534245</v>
      </c>
      <c r="AJ169" s="104">
        <f t="shared" si="28"/>
        <v>0.8751095890410959</v>
      </c>
      <c r="AK169" s="105">
        <f t="shared" si="29"/>
        <v>0.12489041095890407</v>
      </c>
    </row>
    <row r="170" spans="1:37" ht="15" customHeight="1">
      <c r="A170" s="72">
        <v>1983</v>
      </c>
      <c r="B170" s="84">
        <v>16.7</v>
      </c>
      <c r="C170" s="85"/>
      <c r="D170" s="86">
        <v>67500</v>
      </c>
      <c r="E170" s="86">
        <v>4900</v>
      </c>
      <c r="F170" s="86">
        <v>14700</v>
      </c>
      <c r="G170" s="86">
        <v>57700</v>
      </c>
      <c r="H170" s="87"/>
      <c r="I170" s="88">
        <v>75.3</v>
      </c>
      <c r="J170" s="88">
        <v>0</v>
      </c>
      <c r="K170" s="88">
        <v>3.7</v>
      </c>
      <c r="L170" s="88">
        <v>4.8</v>
      </c>
      <c r="M170" s="88">
        <v>0.5</v>
      </c>
      <c r="N170" s="88">
        <v>84.4</v>
      </c>
      <c r="P170" s="88">
        <v>7.3</v>
      </c>
      <c r="Q170" s="88">
        <v>0.9</v>
      </c>
      <c r="R170" s="88">
        <v>0.8</v>
      </c>
      <c r="S170" s="88">
        <v>2.1</v>
      </c>
      <c r="T170" s="88">
        <v>4.5</v>
      </c>
      <c r="U170" s="74">
        <v>100</v>
      </c>
      <c r="W170" s="88">
        <v>62.2</v>
      </c>
      <c r="X170" s="88">
        <v>16.2</v>
      </c>
      <c r="Y170" s="88">
        <v>1.5</v>
      </c>
      <c r="Z170" s="88">
        <v>19</v>
      </c>
      <c r="AA170" s="88">
        <v>1.1</v>
      </c>
      <c r="AB170" s="74">
        <v>100</v>
      </c>
      <c r="AC170" s="105">
        <f t="shared" si="24"/>
        <v>0.9323204419889503</v>
      </c>
      <c r="AD170" s="105">
        <f t="shared" si="30"/>
        <v>0.06767955801104972</v>
      </c>
      <c r="AE170" s="105">
        <f t="shared" si="25"/>
        <v>0.7020372928176796</v>
      </c>
      <c r="AF170" s="105">
        <f t="shared" si="26"/>
        <v>0.06805939226519336</v>
      </c>
      <c r="AG170" s="105">
        <f t="shared" si="27"/>
        <v>0.04195441988950276</v>
      </c>
      <c r="AH170" s="105">
        <f t="shared" si="31"/>
        <v>0.042096685082872926</v>
      </c>
      <c r="AI170" s="105">
        <f t="shared" si="32"/>
        <v>0.012859116022099446</v>
      </c>
      <c r="AJ170" s="104">
        <f t="shared" si="28"/>
        <v>0.8670069060773481</v>
      </c>
      <c r="AK170" s="105">
        <f t="shared" si="29"/>
        <v>0.1329930939226519</v>
      </c>
    </row>
    <row r="171" spans="1:37" ht="15" customHeight="1">
      <c r="A171" s="72">
        <v>1984</v>
      </c>
      <c r="B171" s="84">
        <v>16.9</v>
      </c>
      <c r="C171" s="85"/>
      <c r="D171" s="86">
        <v>71400</v>
      </c>
      <c r="E171" s="86">
        <v>5000</v>
      </c>
      <c r="F171" s="86">
        <v>15600</v>
      </c>
      <c r="G171" s="86">
        <v>60800</v>
      </c>
      <c r="H171" s="87"/>
      <c r="I171" s="88">
        <v>73.4</v>
      </c>
      <c r="J171" s="88">
        <v>0.5</v>
      </c>
      <c r="K171" s="88">
        <v>3.5</v>
      </c>
      <c r="L171" s="88">
        <v>4.9</v>
      </c>
      <c r="M171" s="88">
        <v>0.6</v>
      </c>
      <c r="N171" s="88">
        <v>82.8</v>
      </c>
      <c r="P171" s="88">
        <v>7.8</v>
      </c>
      <c r="Q171" s="88">
        <v>0.8</v>
      </c>
      <c r="R171" s="88">
        <v>0.9</v>
      </c>
      <c r="S171" s="88">
        <v>2.9</v>
      </c>
      <c r="T171" s="88">
        <v>4.8</v>
      </c>
      <c r="U171" s="74">
        <v>100</v>
      </c>
      <c r="W171" s="88">
        <v>63.2</v>
      </c>
      <c r="X171" s="88">
        <v>18.3</v>
      </c>
      <c r="Y171" s="88">
        <v>2</v>
      </c>
      <c r="Z171" s="88">
        <v>15.2</v>
      </c>
      <c r="AA171" s="88">
        <v>1.3</v>
      </c>
      <c r="AB171" s="74">
        <v>100</v>
      </c>
      <c r="AC171" s="105">
        <f t="shared" si="24"/>
        <v>0.9345549738219895</v>
      </c>
      <c r="AD171" s="105">
        <f t="shared" si="30"/>
        <v>0.06544502617801047</v>
      </c>
      <c r="AE171" s="105">
        <f t="shared" si="25"/>
        <v>0.6859633507853403</v>
      </c>
      <c r="AF171" s="105">
        <f t="shared" si="26"/>
        <v>0.07289528795811517</v>
      </c>
      <c r="AG171" s="105">
        <f t="shared" si="27"/>
        <v>0.0448586387434555</v>
      </c>
      <c r="AH171" s="105">
        <f t="shared" si="31"/>
        <v>0.041361256544502616</v>
      </c>
      <c r="AI171" s="105">
        <f t="shared" si="32"/>
        <v>0.009947643979057591</v>
      </c>
      <c r="AJ171" s="104">
        <f t="shared" si="28"/>
        <v>0.8550261780104712</v>
      </c>
      <c r="AK171" s="105">
        <f t="shared" si="29"/>
        <v>0.1449738219895288</v>
      </c>
    </row>
    <row r="172" spans="1:37" ht="15" customHeight="1">
      <c r="A172" s="72">
        <v>1985</v>
      </c>
      <c r="B172" s="84">
        <v>17.2</v>
      </c>
      <c r="C172" s="85"/>
      <c r="D172" s="86">
        <v>71300</v>
      </c>
      <c r="E172" s="86">
        <v>5200</v>
      </c>
      <c r="F172" s="86">
        <v>15700</v>
      </c>
      <c r="G172" s="86">
        <v>60800</v>
      </c>
      <c r="H172" s="87"/>
      <c r="I172" s="88">
        <v>73.6</v>
      </c>
      <c r="J172" s="88">
        <v>0.6</v>
      </c>
      <c r="K172" s="88">
        <v>3.6</v>
      </c>
      <c r="L172" s="88">
        <v>5</v>
      </c>
      <c r="M172" s="88">
        <v>0.6</v>
      </c>
      <c r="N172" s="88">
        <v>83.5</v>
      </c>
      <c r="P172" s="88">
        <v>7.6</v>
      </c>
      <c r="Q172" s="88">
        <v>0.8</v>
      </c>
      <c r="R172" s="88">
        <v>0.8</v>
      </c>
      <c r="S172" s="88">
        <v>2.3</v>
      </c>
      <c r="T172" s="88">
        <v>5.1</v>
      </c>
      <c r="U172" s="74">
        <v>100</v>
      </c>
      <c r="W172" s="88">
        <v>62.3</v>
      </c>
      <c r="X172" s="88">
        <v>19.7</v>
      </c>
      <c r="Y172" s="88">
        <v>2.1</v>
      </c>
      <c r="Z172" s="88">
        <v>14.9</v>
      </c>
      <c r="AA172" s="88">
        <v>1</v>
      </c>
      <c r="AB172" s="74">
        <v>100</v>
      </c>
      <c r="AC172" s="105">
        <f t="shared" si="24"/>
        <v>0.9320261437908497</v>
      </c>
      <c r="AD172" s="105">
        <f t="shared" si="30"/>
        <v>0.06797385620915032</v>
      </c>
      <c r="AE172" s="105">
        <f t="shared" si="25"/>
        <v>0.6859712418300654</v>
      </c>
      <c r="AF172" s="105">
        <f t="shared" si="26"/>
        <v>0.07083398692810458</v>
      </c>
      <c r="AG172" s="105">
        <f t="shared" si="27"/>
        <v>0.04753333333333333</v>
      </c>
      <c r="AH172" s="105">
        <f t="shared" si="31"/>
        <v>0.04234771241830065</v>
      </c>
      <c r="AI172" s="105">
        <f t="shared" si="32"/>
        <v>0.010128104575163397</v>
      </c>
      <c r="AJ172" s="104">
        <f t="shared" si="28"/>
        <v>0.8568143790849674</v>
      </c>
      <c r="AK172" s="105">
        <f t="shared" si="29"/>
        <v>0.14318562091503262</v>
      </c>
    </row>
    <row r="173" spans="1:37" ht="15" customHeight="1">
      <c r="A173" s="72">
        <v>1986</v>
      </c>
      <c r="B173" s="84">
        <v>17.4</v>
      </c>
      <c r="C173" s="85"/>
      <c r="D173" s="86">
        <v>73500</v>
      </c>
      <c r="E173" s="86">
        <v>5700</v>
      </c>
      <c r="F173" s="86">
        <v>16300</v>
      </c>
      <c r="G173" s="86">
        <v>62900</v>
      </c>
      <c r="H173" s="87"/>
      <c r="I173" s="88">
        <v>73.5</v>
      </c>
      <c r="J173" s="88">
        <v>0.8</v>
      </c>
      <c r="K173" s="88">
        <v>3.5</v>
      </c>
      <c r="L173" s="88">
        <v>5.1</v>
      </c>
      <c r="M173" s="88">
        <v>0.6</v>
      </c>
      <c r="N173" s="88">
        <v>83.5</v>
      </c>
      <c r="P173" s="88">
        <v>6.8</v>
      </c>
      <c r="Q173" s="88">
        <v>1.3</v>
      </c>
      <c r="R173" s="88">
        <v>0.8</v>
      </c>
      <c r="S173" s="88">
        <v>2.3</v>
      </c>
      <c r="T173" s="88">
        <v>5.4</v>
      </c>
      <c r="U173" s="74">
        <v>100</v>
      </c>
      <c r="W173" s="88">
        <v>59.8</v>
      </c>
      <c r="X173" s="88">
        <v>23.3</v>
      </c>
      <c r="Y173" s="88">
        <v>2.5</v>
      </c>
      <c r="Z173" s="88">
        <v>13.5</v>
      </c>
      <c r="AA173" s="88">
        <v>0.9</v>
      </c>
      <c r="AB173" s="74">
        <v>100</v>
      </c>
      <c r="AC173" s="105">
        <f t="shared" si="24"/>
        <v>0.928030303030303</v>
      </c>
      <c r="AD173" s="105">
        <f t="shared" si="30"/>
        <v>0.07196969696969698</v>
      </c>
      <c r="AE173" s="105">
        <f t="shared" si="25"/>
        <v>0.6821022727272726</v>
      </c>
      <c r="AF173" s="105">
        <f t="shared" si="26"/>
        <v>0.06310606060606061</v>
      </c>
      <c r="AG173" s="105">
        <f t="shared" si="27"/>
        <v>0.05011363636363637</v>
      </c>
      <c r="AH173" s="105">
        <f t="shared" si="31"/>
        <v>0.04303787878787879</v>
      </c>
      <c r="AI173" s="105">
        <f t="shared" si="32"/>
        <v>0.009715909090909093</v>
      </c>
      <c r="AJ173" s="104">
        <f t="shared" si="28"/>
        <v>0.8480757575757576</v>
      </c>
      <c r="AK173" s="105">
        <f t="shared" si="29"/>
        <v>0.1519242424242424</v>
      </c>
    </row>
    <row r="174" spans="1:37" ht="15" customHeight="1">
      <c r="A174" s="72">
        <v>1987</v>
      </c>
      <c r="B174" s="84">
        <v>17.9</v>
      </c>
      <c r="C174" s="85"/>
      <c r="D174" s="86">
        <v>74200</v>
      </c>
      <c r="E174" s="86">
        <v>5400</v>
      </c>
      <c r="F174" s="86">
        <v>16200</v>
      </c>
      <c r="G174" s="86">
        <v>63500</v>
      </c>
      <c r="H174" s="87"/>
      <c r="I174" s="88">
        <v>72.9</v>
      </c>
      <c r="J174" s="88">
        <v>0.8</v>
      </c>
      <c r="K174" s="88">
        <v>3.9</v>
      </c>
      <c r="L174" s="88">
        <v>5.1</v>
      </c>
      <c r="M174" s="88">
        <v>0.7</v>
      </c>
      <c r="N174" s="88">
        <v>83.4</v>
      </c>
      <c r="P174" s="88">
        <v>6.6</v>
      </c>
      <c r="Q174" s="88">
        <v>0.9</v>
      </c>
      <c r="R174" s="88">
        <v>1</v>
      </c>
      <c r="S174" s="88">
        <v>2.7</v>
      </c>
      <c r="T174" s="88">
        <v>5.4</v>
      </c>
      <c r="U174" s="74">
        <v>100</v>
      </c>
      <c r="W174" s="88">
        <v>59.3</v>
      </c>
      <c r="X174" s="88">
        <v>22.7</v>
      </c>
      <c r="Y174" s="88">
        <v>3.3</v>
      </c>
      <c r="Z174" s="88">
        <v>13.6</v>
      </c>
      <c r="AA174" s="88">
        <v>1.1</v>
      </c>
      <c r="AB174" s="74">
        <v>100</v>
      </c>
      <c r="AC174" s="105">
        <f t="shared" si="24"/>
        <v>0.9321608040201005</v>
      </c>
      <c r="AD174" s="105">
        <f t="shared" si="30"/>
        <v>0.0678391959798995</v>
      </c>
      <c r="AE174" s="105">
        <f t="shared" si="25"/>
        <v>0.6795452261306534</v>
      </c>
      <c r="AF174" s="105">
        <f t="shared" si="26"/>
        <v>0.06152261306532664</v>
      </c>
      <c r="AG174" s="105">
        <f t="shared" si="27"/>
        <v>0.05033668341708543</v>
      </c>
      <c r="AH174" s="105">
        <f t="shared" si="31"/>
        <v>0.0402286432160804</v>
      </c>
      <c r="AI174" s="105">
        <f t="shared" si="32"/>
        <v>0.009226130653266332</v>
      </c>
      <c r="AJ174" s="104">
        <f t="shared" si="28"/>
        <v>0.8408592964824122</v>
      </c>
      <c r="AK174" s="105">
        <f t="shared" si="29"/>
        <v>0.1591407035175878</v>
      </c>
    </row>
    <row r="175" spans="1:37" ht="15" customHeight="1">
      <c r="A175" s="72">
        <v>1988</v>
      </c>
      <c r="B175" s="84">
        <v>18.3</v>
      </c>
      <c r="C175" s="85"/>
      <c r="D175" s="86">
        <v>75200</v>
      </c>
      <c r="E175" s="86">
        <v>5200</v>
      </c>
      <c r="F175" s="86">
        <v>16700</v>
      </c>
      <c r="G175" s="86">
        <v>63700</v>
      </c>
      <c r="H175" s="87"/>
      <c r="I175" s="88">
        <v>72.3</v>
      </c>
      <c r="J175" s="88">
        <v>0.9</v>
      </c>
      <c r="K175" s="88">
        <v>4</v>
      </c>
      <c r="L175" s="88">
        <v>5.3</v>
      </c>
      <c r="M175" s="88">
        <v>0.7</v>
      </c>
      <c r="N175" s="88">
        <v>83.3</v>
      </c>
      <c r="P175" s="88">
        <v>6.2</v>
      </c>
      <c r="Q175" s="88">
        <v>0.7</v>
      </c>
      <c r="R175" s="88">
        <v>0.9</v>
      </c>
      <c r="S175" s="88">
        <v>2.9</v>
      </c>
      <c r="T175" s="88">
        <v>6.1</v>
      </c>
      <c r="U175" s="74">
        <v>100</v>
      </c>
      <c r="W175" s="88">
        <v>58.4</v>
      </c>
      <c r="X175" s="88">
        <v>23.1</v>
      </c>
      <c r="Y175" s="88">
        <v>2.2</v>
      </c>
      <c r="Z175" s="88">
        <v>15.4</v>
      </c>
      <c r="AA175" s="88">
        <v>0.9</v>
      </c>
      <c r="AB175" s="74">
        <v>100</v>
      </c>
      <c r="AC175" s="105">
        <f t="shared" si="24"/>
        <v>0.9353233830845771</v>
      </c>
      <c r="AD175" s="105">
        <f t="shared" si="30"/>
        <v>0.06467661691542288</v>
      </c>
      <c r="AE175" s="105">
        <f t="shared" si="25"/>
        <v>0.6762388059701492</v>
      </c>
      <c r="AF175" s="105">
        <f t="shared" si="26"/>
        <v>0.05799004975124378</v>
      </c>
      <c r="AG175" s="105">
        <f t="shared" si="27"/>
        <v>0.0570547263681592</v>
      </c>
      <c r="AH175" s="105">
        <f t="shared" si="31"/>
        <v>0.03777114427860696</v>
      </c>
      <c r="AI175" s="105">
        <f t="shared" si="32"/>
        <v>0.009960199004975124</v>
      </c>
      <c r="AJ175" s="104">
        <f t="shared" si="28"/>
        <v>0.8390149253731343</v>
      </c>
      <c r="AK175" s="105">
        <f t="shared" si="29"/>
        <v>0.16098507462686573</v>
      </c>
    </row>
    <row r="176" spans="1:37" ht="15" customHeight="1">
      <c r="A176" s="72">
        <v>1989</v>
      </c>
      <c r="B176" s="84">
        <v>18.4</v>
      </c>
      <c r="C176" s="85"/>
      <c r="D176" s="86">
        <v>76000</v>
      </c>
      <c r="E176" s="86">
        <v>5400</v>
      </c>
      <c r="F176" s="86">
        <v>16900</v>
      </c>
      <c r="G176" s="86">
        <v>64500</v>
      </c>
      <c r="H176" s="87"/>
      <c r="I176" s="88">
        <v>71.8</v>
      </c>
      <c r="J176" s="88">
        <v>1.1</v>
      </c>
      <c r="K176" s="88">
        <v>4.1</v>
      </c>
      <c r="L176" s="88">
        <v>5.3</v>
      </c>
      <c r="M176" s="88">
        <v>0.7</v>
      </c>
      <c r="N176" s="88">
        <v>83</v>
      </c>
      <c r="P176" s="88">
        <v>6.5</v>
      </c>
      <c r="Q176" s="88">
        <v>0.7</v>
      </c>
      <c r="R176" s="88">
        <v>0.8</v>
      </c>
      <c r="S176" s="88">
        <v>2.9</v>
      </c>
      <c r="T176" s="88">
        <v>6.1</v>
      </c>
      <c r="U176" s="74">
        <v>100</v>
      </c>
      <c r="W176" s="88">
        <v>57.2</v>
      </c>
      <c r="X176" s="88">
        <v>23.6</v>
      </c>
      <c r="Y176" s="88">
        <v>2.8</v>
      </c>
      <c r="Z176" s="88">
        <v>15.7</v>
      </c>
      <c r="AA176" s="88">
        <v>0.8</v>
      </c>
      <c r="AB176" s="74">
        <v>100</v>
      </c>
      <c r="AC176" s="105">
        <f t="shared" si="24"/>
        <v>0.9336609336609336</v>
      </c>
      <c r="AD176" s="105">
        <f t="shared" si="30"/>
        <v>0.06633906633906633</v>
      </c>
      <c r="AE176" s="105">
        <f t="shared" si="25"/>
        <v>0.6703685503685503</v>
      </c>
      <c r="AF176" s="105">
        <f t="shared" si="26"/>
        <v>0.06068796068796069</v>
      </c>
      <c r="AG176" s="105">
        <f t="shared" si="27"/>
        <v>0.05695331695331695</v>
      </c>
      <c r="AH176" s="105">
        <f t="shared" si="31"/>
        <v>0.03794594594594595</v>
      </c>
      <c r="AI176" s="105">
        <f t="shared" si="32"/>
        <v>0.010415233415233415</v>
      </c>
      <c r="AJ176" s="104">
        <f t="shared" si="28"/>
        <v>0.8363710073710072</v>
      </c>
      <c r="AK176" s="105">
        <f t="shared" si="29"/>
        <v>0.16362899262899278</v>
      </c>
    </row>
    <row r="177" spans="1:37" ht="15" customHeight="1">
      <c r="A177" s="72">
        <v>1990</v>
      </c>
      <c r="B177" s="84">
        <v>18.7</v>
      </c>
      <c r="C177" s="85"/>
      <c r="D177" s="86">
        <v>75100</v>
      </c>
      <c r="E177" s="86">
        <v>5700</v>
      </c>
      <c r="F177" s="86">
        <v>16800</v>
      </c>
      <c r="G177" s="86">
        <v>64000</v>
      </c>
      <c r="H177" s="87"/>
      <c r="I177" s="88">
        <v>71.8</v>
      </c>
      <c r="J177" s="88">
        <v>1.1</v>
      </c>
      <c r="K177" s="88">
        <v>4.2</v>
      </c>
      <c r="L177" s="88">
        <v>5.4</v>
      </c>
      <c r="M177" s="88">
        <v>0.7</v>
      </c>
      <c r="N177" s="88">
        <v>83.1</v>
      </c>
      <c r="P177" s="88">
        <v>6.4</v>
      </c>
      <c r="Q177" s="88">
        <v>0.4</v>
      </c>
      <c r="R177" s="88">
        <v>0.8</v>
      </c>
      <c r="S177" s="88">
        <v>2.7</v>
      </c>
      <c r="T177" s="88">
        <v>6.5</v>
      </c>
      <c r="U177" s="74">
        <v>100</v>
      </c>
      <c r="W177" s="88">
        <v>56</v>
      </c>
      <c r="X177" s="88">
        <v>24.5</v>
      </c>
      <c r="Y177" s="88">
        <v>3.3</v>
      </c>
      <c r="Z177" s="88">
        <v>15.4</v>
      </c>
      <c r="AA177" s="88">
        <v>0.8</v>
      </c>
      <c r="AB177" s="74">
        <v>100</v>
      </c>
      <c r="AC177" s="105">
        <f t="shared" si="24"/>
        <v>0.9294554455445545</v>
      </c>
      <c r="AD177" s="105">
        <f t="shared" si="30"/>
        <v>0.07054455445544554</v>
      </c>
      <c r="AE177" s="105">
        <f t="shared" si="25"/>
        <v>0.6673490099009901</v>
      </c>
      <c r="AF177" s="105">
        <f t="shared" si="26"/>
        <v>0.05948514851485149</v>
      </c>
      <c r="AG177" s="105">
        <f t="shared" si="27"/>
        <v>0.060414603960396045</v>
      </c>
      <c r="AH177" s="105">
        <f t="shared" si="31"/>
        <v>0.039504950495049505</v>
      </c>
      <c r="AI177" s="105">
        <f t="shared" si="32"/>
        <v>0.010863861386138613</v>
      </c>
      <c r="AJ177" s="104">
        <f t="shared" si="28"/>
        <v>0.8376175742574258</v>
      </c>
      <c r="AK177" s="105">
        <f t="shared" si="29"/>
        <v>0.16238242574257422</v>
      </c>
    </row>
    <row r="178" spans="1:37" ht="15" customHeight="1">
      <c r="A178" s="72">
        <v>1991</v>
      </c>
      <c r="B178" s="84">
        <v>18.7</v>
      </c>
      <c r="C178" s="85"/>
      <c r="D178" s="86">
        <v>74300</v>
      </c>
      <c r="E178" s="86">
        <v>6000</v>
      </c>
      <c r="F178" s="86">
        <v>16600</v>
      </c>
      <c r="G178" s="86">
        <v>63700</v>
      </c>
      <c r="H178" s="87"/>
      <c r="I178" s="88">
        <v>72.3</v>
      </c>
      <c r="J178" s="88">
        <v>1.1</v>
      </c>
      <c r="K178" s="88">
        <v>4.1</v>
      </c>
      <c r="L178" s="88">
        <v>5.4</v>
      </c>
      <c r="M178" s="88">
        <v>0.6</v>
      </c>
      <c r="N178" s="88">
        <v>83.6</v>
      </c>
      <c r="P178" s="88">
        <v>5.9</v>
      </c>
      <c r="Q178" s="88">
        <v>0.5</v>
      </c>
      <c r="R178" s="88">
        <v>0.8</v>
      </c>
      <c r="S178" s="88">
        <v>2.5</v>
      </c>
      <c r="T178" s="88">
        <v>6.8</v>
      </c>
      <c r="U178" s="74">
        <v>100</v>
      </c>
      <c r="W178" s="88">
        <v>54.1</v>
      </c>
      <c r="X178" s="88">
        <v>23.9</v>
      </c>
      <c r="Y178" s="88">
        <v>3.9</v>
      </c>
      <c r="Z178" s="88">
        <v>17.1</v>
      </c>
      <c r="AA178" s="88">
        <v>1</v>
      </c>
      <c r="AB178" s="74">
        <v>100</v>
      </c>
      <c r="AC178" s="105">
        <f t="shared" si="24"/>
        <v>0.925280199252802</v>
      </c>
      <c r="AD178" s="105">
        <f t="shared" si="30"/>
        <v>0.074719800747198</v>
      </c>
      <c r="AE178" s="105">
        <f t="shared" si="25"/>
        <v>0.6689775840597758</v>
      </c>
      <c r="AF178" s="105">
        <f t="shared" si="26"/>
        <v>0.05459153175591532</v>
      </c>
      <c r="AG178" s="105">
        <f t="shared" si="27"/>
        <v>0.06291905354919054</v>
      </c>
      <c r="AH178" s="105">
        <f t="shared" si="31"/>
        <v>0.04042341220423412</v>
      </c>
      <c r="AI178" s="105">
        <f t="shared" si="32"/>
        <v>0.012777085927770859</v>
      </c>
      <c r="AJ178" s="104">
        <f t="shared" si="28"/>
        <v>0.8396886674968868</v>
      </c>
      <c r="AK178" s="105">
        <f t="shared" si="29"/>
        <v>0.16031133250311325</v>
      </c>
    </row>
    <row r="179" spans="1:37" ht="15" customHeight="1">
      <c r="A179" s="72">
        <v>1992</v>
      </c>
      <c r="B179" s="84">
        <v>18.9</v>
      </c>
      <c r="C179" s="85"/>
      <c r="D179" s="86">
        <v>74500</v>
      </c>
      <c r="E179" s="86">
        <v>6400</v>
      </c>
      <c r="F179" s="86">
        <v>16500</v>
      </c>
      <c r="G179" s="86">
        <v>64500</v>
      </c>
      <c r="H179" s="87"/>
      <c r="I179" s="88">
        <v>71.8</v>
      </c>
      <c r="J179" s="88">
        <v>1.3</v>
      </c>
      <c r="K179" s="88">
        <v>4.6</v>
      </c>
      <c r="L179" s="88">
        <v>5.4</v>
      </c>
      <c r="M179" s="88">
        <v>0.6</v>
      </c>
      <c r="N179" s="88">
        <v>83.8</v>
      </c>
      <c r="P179" s="88">
        <v>5</v>
      </c>
      <c r="Q179" s="88">
        <v>0.6</v>
      </c>
      <c r="R179" s="88">
        <v>0.8</v>
      </c>
      <c r="S179" s="88">
        <v>2.7</v>
      </c>
      <c r="T179" s="88">
        <v>7.1</v>
      </c>
      <c r="U179" s="74">
        <v>100</v>
      </c>
      <c r="W179" s="88">
        <v>51.9</v>
      </c>
      <c r="X179" s="88">
        <v>24.8</v>
      </c>
      <c r="Y179" s="88">
        <v>4.2</v>
      </c>
      <c r="Z179" s="88">
        <v>18.2</v>
      </c>
      <c r="AA179" s="88">
        <v>1</v>
      </c>
      <c r="AB179" s="74">
        <v>100</v>
      </c>
      <c r="AC179" s="105">
        <f t="shared" si="24"/>
        <v>0.9208899876390606</v>
      </c>
      <c r="AD179" s="105">
        <f t="shared" si="30"/>
        <v>0.07911001236093942</v>
      </c>
      <c r="AE179" s="105">
        <f t="shared" si="25"/>
        <v>0.6611990111248455</v>
      </c>
      <c r="AF179" s="105">
        <f t="shared" si="26"/>
        <v>0.046044499381953034</v>
      </c>
      <c r="AG179" s="105">
        <f t="shared" si="27"/>
        <v>0.0653831891223733</v>
      </c>
      <c r="AH179" s="105">
        <f t="shared" si="31"/>
        <v>0.04105809641532756</v>
      </c>
      <c r="AI179" s="105">
        <f t="shared" si="32"/>
        <v>0.014398022249690974</v>
      </c>
      <c r="AJ179" s="104">
        <f t="shared" si="28"/>
        <v>0.8280828182941903</v>
      </c>
      <c r="AK179" s="105">
        <f t="shared" si="29"/>
        <v>0.17191718170580972</v>
      </c>
    </row>
    <row r="180" spans="1:37" ht="15" customHeight="1">
      <c r="A180" s="72">
        <v>1993</v>
      </c>
      <c r="B180" s="84">
        <v>19.1</v>
      </c>
      <c r="C180" s="85"/>
      <c r="D180" s="86">
        <v>75200</v>
      </c>
      <c r="E180" s="86">
        <v>6500</v>
      </c>
      <c r="F180" s="86">
        <v>16700</v>
      </c>
      <c r="G180" s="86">
        <v>65000</v>
      </c>
      <c r="H180" s="87"/>
      <c r="I180" s="88">
        <v>71.8</v>
      </c>
      <c r="J180" s="88">
        <v>1.4</v>
      </c>
      <c r="K180" s="88">
        <v>5.1</v>
      </c>
      <c r="L180" s="88">
        <v>5.4</v>
      </c>
      <c r="M180" s="88">
        <v>0.8</v>
      </c>
      <c r="N180" s="88">
        <v>84.5</v>
      </c>
      <c r="P180" s="88">
        <v>4</v>
      </c>
      <c r="Q180" s="88">
        <v>0.8</v>
      </c>
      <c r="R180" s="88">
        <v>0.9</v>
      </c>
      <c r="S180" s="88">
        <v>2.6</v>
      </c>
      <c r="T180" s="88">
        <v>7.2</v>
      </c>
      <c r="U180" s="74">
        <v>100</v>
      </c>
      <c r="W180" s="88">
        <v>50.6</v>
      </c>
      <c r="X180" s="88">
        <v>24.8</v>
      </c>
      <c r="Y180" s="88">
        <v>5.6</v>
      </c>
      <c r="Z180" s="88">
        <v>17.8</v>
      </c>
      <c r="AA180" s="88">
        <v>1.2</v>
      </c>
      <c r="AB180" s="74">
        <v>100</v>
      </c>
      <c r="AC180" s="105">
        <f t="shared" si="24"/>
        <v>0.9204406364749081</v>
      </c>
      <c r="AD180" s="105">
        <f t="shared" si="30"/>
        <v>0.0795593635250918</v>
      </c>
      <c r="AE180" s="105">
        <f t="shared" si="25"/>
        <v>0.660876376988984</v>
      </c>
      <c r="AF180" s="105">
        <f t="shared" si="26"/>
        <v>0.03681762545899633</v>
      </c>
      <c r="AG180" s="105">
        <f t="shared" si="27"/>
        <v>0.0662717258261934</v>
      </c>
      <c r="AH180" s="105">
        <f t="shared" si="31"/>
        <v>0.04025703794369645</v>
      </c>
      <c r="AI180" s="105">
        <f t="shared" si="32"/>
        <v>0.014161566707466341</v>
      </c>
      <c r="AJ180" s="104">
        <f t="shared" si="28"/>
        <v>0.8183843329253366</v>
      </c>
      <c r="AK180" s="105">
        <f t="shared" si="29"/>
        <v>0.18161566707466337</v>
      </c>
    </row>
    <row r="181" spans="1:37" ht="15" customHeight="1">
      <c r="A181" s="72">
        <v>1994</v>
      </c>
      <c r="B181" s="84">
        <v>19.5</v>
      </c>
      <c r="C181" s="85"/>
      <c r="D181" s="86">
        <v>76300</v>
      </c>
      <c r="E181" s="86">
        <v>6700</v>
      </c>
      <c r="F181" s="86">
        <v>17100</v>
      </c>
      <c r="G181" s="86">
        <v>65900</v>
      </c>
      <c r="H181" s="87"/>
      <c r="I181" s="88">
        <v>71.6</v>
      </c>
      <c r="J181" s="88">
        <v>1.5</v>
      </c>
      <c r="K181" s="88">
        <v>5.4</v>
      </c>
      <c r="L181" s="88">
        <v>5.4</v>
      </c>
      <c r="M181" s="88">
        <v>0.8</v>
      </c>
      <c r="N181" s="88">
        <v>84.8</v>
      </c>
      <c r="P181" s="88">
        <v>3.9</v>
      </c>
      <c r="Q181" s="88">
        <v>0.7</v>
      </c>
      <c r="R181" s="88">
        <v>0.9</v>
      </c>
      <c r="S181" s="88">
        <v>2.6</v>
      </c>
      <c r="T181" s="88">
        <v>7.1</v>
      </c>
      <c r="U181" s="74">
        <v>100</v>
      </c>
      <c r="W181" s="88">
        <v>52.3</v>
      </c>
      <c r="X181" s="88">
        <v>25.6</v>
      </c>
      <c r="Y181" s="88">
        <v>6</v>
      </c>
      <c r="Z181" s="88">
        <v>15</v>
      </c>
      <c r="AA181" s="88">
        <v>1.1</v>
      </c>
      <c r="AB181" s="74">
        <v>100</v>
      </c>
      <c r="AC181" s="105">
        <f t="shared" si="24"/>
        <v>0.9192771084337349</v>
      </c>
      <c r="AD181" s="105">
        <f t="shared" si="30"/>
        <v>0.08072289156626505</v>
      </c>
      <c r="AE181" s="105">
        <f t="shared" si="25"/>
        <v>0.6582024096385541</v>
      </c>
      <c r="AF181" s="105">
        <f t="shared" si="26"/>
        <v>0.035851807228915664</v>
      </c>
      <c r="AG181" s="105">
        <f t="shared" si="27"/>
        <v>0.06526867469879517</v>
      </c>
      <c r="AH181" s="105">
        <f t="shared" si="31"/>
        <v>0.042218072289156625</v>
      </c>
      <c r="AI181" s="105">
        <f t="shared" si="32"/>
        <v>0.012108433734939758</v>
      </c>
      <c r="AJ181" s="104">
        <f t="shared" si="28"/>
        <v>0.8136493975903614</v>
      </c>
      <c r="AK181" s="105">
        <f t="shared" si="29"/>
        <v>0.18635060240963863</v>
      </c>
    </row>
    <row r="182" spans="1:37" ht="15" customHeight="1">
      <c r="A182" s="72">
        <v>1995</v>
      </c>
      <c r="B182" s="84">
        <v>19.6</v>
      </c>
      <c r="C182" s="85"/>
      <c r="D182" s="86">
        <v>77800</v>
      </c>
      <c r="E182" s="86">
        <v>6900</v>
      </c>
      <c r="F182" s="86">
        <v>17500</v>
      </c>
      <c r="G182" s="86">
        <v>67200</v>
      </c>
      <c r="H182" s="87"/>
      <c r="I182" s="88">
        <v>70.8</v>
      </c>
      <c r="J182" s="88">
        <v>1.8</v>
      </c>
      <c r="K182" s="88">
        <v>5.3</v>
      </c>
      <c r="L182" s="88">
        <v>5.4</v>
      </c>
      <c r="M182" s="88">
        <v>0.8</v>
      </c>
      <c r="N182" s="88">
        <v>84.1</v>
      </c>
      <c r="P182" s="88">
        <v>4.2</v>
      </c>
      <c r="Q182" s="88">
        <v>0.8</v>
      </c>
      <c r="R182" s="88">
        <v>1</v>
      </c>
      <c r="S182" s="88">
        <v>2.6</v>
      </c>
      <c r="T182" s="88">
        <v>7.3</v>
      </c>
      <c r="U182" s="74">
        <v>100</v>
      </c>
      <c r="W182" s="88">
        <v>51.8</v>
      </c>
      <c r="X182" s="88">
        <v>27.2</v>
      </c>
      <c r="Y182" s="88">
        <v>6.4</v>
      </c>
      <c r="Z182" s="88">
        <v>13.5</v>
      </c>
      <c r="AA182" s="88">
        <v>1.1</v>
      </c>
      <c r="AB182" s="74">
        <v>100</v>
      </c>
      <c r="AC182" s="105">
        <f t="shared" si="24"/>
        <v>0.9185360094451004</v>
      </c>
      <c r="AD182" s="105">
        <f t="shared" si="30"/>
        <v>0.08146399055489964</v>
      </c>
      <c r="AE182" s="105">
        <f t="shared" si="25"/>
        <v>0.650323494687131</v>
      </c>
      <c r="AF182" s="105">
        <f t="shared" si="26"/>
        <v>0.03857851239669422</v>
      </c>
      <c r="AG182" s="105">
        <f t="shared" si="27"/>
        <v>0.06705312868949233</v>
      </c>
      <c r="AH182" s="105">
        <f t="shared" si="31"/>
        <v>0.042198347107438014</v>
      </c>
      <c r="AI182" s="105">
        <f t="shared" si="32"/>
        <v>0.010997638724911453</v>
      </c>
      <c r="AJ182" s="104">
        <f t="shared" si="28"/>
        <v>0.8091511216056669</v>
      </c>
      <c r="AK182" s="105">
        <f t="shared" si="29"/>
        <v>0.19084887839433307</v>
      </c>
    </row>
    <row r="183" spans="1:37" ht="15" customHeight="1">
      <c r="A183" s="72">
        <v>1996</v>
      </c>
      <c r="B183" s="84">
        <v>19.9</v>
      </c>
      <c r="C183" s="85"/>
      <c r="D183" s="86">
        <v>79400</v>
      </c>
      <c r="E183" s="86">
        <v>7300</v>
      </c>
      <c r="F183" s="86">
        <v>17900</v>
      </c>
      <c r="G183" s="86">
        <v>68800</v>
      </c>
      <c r="H183" s="87"/>
      <c r="I183" s="88">
        <v>70.5</v>
      </c>
      <c r="J183" s="88">
        <v>2.1</v>
      </c>
      <c r="K183" s="88">
        <v>5</v>
      </c>
      <c r="L183" s="88">
        <v>5.4</v>
      </c>
      <c r="M183" s="88">
        <v>0.9</v>
      </c>
      <c r="N183" s="88">
        <v>83.9</v>
      </c>
      <c r="P183" s="88">
        <v>4.1</v>
      </c>
      <c r="Q183" s="88">
        <v>0.9</v>
      </c>
      <c r="R183" s="88">
        <v>1</v>
      </c>
      <c r="S183" s="88">
        <v>2.6</v>
      </c>
      <c r="T183" s="88">
        <v>7.5</v>
      </c>
      <c r="U183" s="74">
        <v>100</v>
      </c>
      <c r="W183" s="88">
        <v>51.1</v>
      </c>
      <c r="X183" s="88">
        <v>28.7</v>
      </c>
      <c r="Y183" s="88">
        <v>6.5</v>
      </c>
      <c r="Z183" s="88">
        <v>12.7</v>
      </c>
      <c r="AA183" s="88">
        <v>1</v>
      </c>
      <c r="AB183" s="74">
        <v>100</v>
      </c>
      <c r="AC183" s="105">
        <f t="shared" si="24"/>
        <v>0.9158016147635525</v>
      </c>
      <c r="AD183" s="105">
        <f t="shared" si="30"/>
        <v>0.08419838523644751</v>
      </c>
      <c r="AE183" s="105">
        <f t="shared" si="25"/>
        <v>0.6456401384083045</v>
      </c>
      <c r="AF183" s="105">
        <f t="shared" si="26"/>
        <v>0.03754786620530565</v>
      </c>
      <c r="AG183" s="105">
        <f t="shared" si="27"/>
        <v>0.06868512110726643</v>
      </c>
      <c r="AH183" s="105">
        <f t="shared" si="31"/>
        <v>0.04302537485582468</v>
      </c>
      <c r="AI183" s="105">
        <f t="shared" si="32"/>
        <v>0.010693194925028834</v>
      </c>
      <c r="AJ183" s="104">
        <f t="shared" si="28"/>
        <v>0.80559169550173</v>
      </c>
      <c r="AK183" s="105">
        <f t="shared" si="29"/>
        <v>0.19440830449826996</v>
      </c>
    </row>
    <row r="184" spans="1:37" ht="15" customHeight="1">
      <c r="A184" s="72">
        <v>1997</v>
      </c>
      <c r="B184" s="84">
        <v>20</v>
      </c>
      <c r="C184" s="85"/>
      <c r="D184" s="86">
        <v>81300</v>
      </c>
      <c r="E184" s="86">
        <v>7400</v>
      </c>
      <c r="F184" s="86">
        <v>18400</v>
      </c>
      <c r="G184" s="86">
        <v>70300</v>
      </c>
      <c r="H184" s="87"/>
      <c r="I184" s="88">
        <v>70.4</v>
      </c>
      <c r="J184" s="88">
        <v>2.1</v>
      </c>
      <c r="K184" s="88">
        <v>4.5</v>
      </c>
      <c r="L184" s="88">
        <v>5.4</v>
      </c>
      <c r="M184" s="88">
        <v>0.9</v>
      </c>
      <c r="N184" s="88">
        <v>83.2</v>
      </c>
      <c r="P184" s="88">
        <v>4.1</v>
      </c>
      <c r="Q184" s="88">
        <v>1.2</v>
      </c>
      <c r="R184" s="88">
        <v>0.9</v>
      </c>
      <c r="S184" s="88">
        <v>2.7</v>
      </c>
      <c r="T184" s="88">
        <v>7.8</v>
      </c>
      <c r="U184" s="74">
        <v>100</v>
      </c>
      <c r="W184" s="88">
        <v>52.6</v>
      </c>
      <c r="X184" s="88">
        <v>29.2</v>
      </c>
      <c r="Y184" s="88">
        <v>5.5</v>
      </c>
      <c r="Z184" s="88">
        <v>11.8</v>
      </c>
      <c r="AA184" s="88">
        <v>0.8</v>
      </c>
      <c r="AB184" s="74">
        <v>100</v>
      </c>
      <c r="AC184" s="105">
        <f t="shared" si="24"/>
        <v>0.9165727170236753</v>
      </c>
      <c r="AD184" s="105">
        <f t="shared" si="30"/>
        <v>0.0834272829763247</v>
      </c>
      <c r="AE184" s="105">
        <f t="shared" si="25"/>
        <v>0.6452671927846675</v>
      </c>
      <c r="AF184" s="105">
        <f t="shared" si="26"/>
        <v>0.03757948139797068</v>
      </c>
      <c r="AG184" s="105">
        <f t="shared" si="27"/>
        <v>0.07149267192784667</v>
      </c>
      <c r="AH184" s="105">
        <f t="shared" si="31"/>
        <v>0.04388275084554679</v>
      </c>
      <c r="AI184" s="105">
        <f t="shared" si="32"/>
        <v>0.009844419391206314</v>
      </c>
      <c r="AJ184" s="104">
        <f t="shared" si="28"/>
        <v>0.808066516347238</v>
      </c>
      <c r="AK184" s="105">
        <f t="shared" si="29"/>
        <v>0.19193348365276197</v>
      </c>
    </row>
    <row r="185" spans="1:37" ht="15" customHeight="1">
      <c r="A185" s="72">
        <v>1998</v>
      </c>
      <c r="B185" s="84">
        <v>20.3</v>
      </c>
      <c r="C185" s="85"/>
      <c r="D185" s="86">
        <v>85500</v>
      </c>
      <c r="E185" s="86">
        <v>7000</v>
      </c>
      <c r="F185" s="86">
        <v>19100</v>
      </c>
      <c r="G185" s="86">
        <v>73400</v>
      </c>
      <c r="H185" s="87"/>
      <c r="I185" s="88">
        <v>70.9</v>
      </c>
      <c r="J185" s="88">
        <v>2.3</v>
      </c>
      <c r="K185" s="88">
        <v>4.3</v>
      </c>
      <c r="L185" s="88">
        <v>5.5</v>
      </c>
      <c r="M185" s="88">
        <v>0.8</v>
      </c>
      <c r="N185" s="88">
        <v>83.7</v>
      </c>
      <c r="P185" s="88">
        <v>3.7</v>
      </c>
      <c r="Q185" s="88">
        <v>1.4</v>
      </c>
      <c r="R185" s="88">
        <v>0.8</v>
      </c>
      <c r="S185" s="88">
        <v>2.7</v>
      </c>
      <c r="T185" s="88">
        <v>7.7</v>
      </c>
      <c r="U185" s="74">
        <v>100</v>
      </c>
      <c r="W185" s="88">
        <v>53.4</v>
      </c>
      <c r="X185" s="88">
        <v>27.7</v>
      </c>
      <c r="Y185" s="88">
        <v>5.3</v>
      </c>
      <c r="Z185" s="88">
        <v>12.8</v>
      </c>
      <c r="AA185" s="88">
        <v>0.8</v>
      </c>
      <c r="AB185" s="74">
        <v>100</v>
      </c>
      <c r="AC185" s="105">
        <f t="shared" si="24"/>
        <v>0.9243243243243243</v>
      </c>
      <c r="AD185" s="105">
        <f t="shared" si="30"/>
        <v>0.07567567567567568</v>
      </c>
      <c r="AE185" s="105">
        <f t="shared" si="25"/>
        <v>0.655345945945946</v>
      </c>
      <c r="AF185" s="105">
        <f t="shared" si="26"/>
        <v>0.0342</v>
      </c>
      <c r="AG185" s="105">
        <f t="shared" si="27"/>
        <v>0.07117297297297297</v>
      </c>
      <c r="AH185" s="105">
        <f t="shared" si="31"/>
        <v>0.04041081081081081</v>
      </c>
      <c r="AI185" s="105">
        <f t="shared" si="32"/>
        <v>0.009686486486486488</v>
      </c>
      <c r="AJ185" s="104">
        <f t="shared" si="28"/>
        <v>0.8108162162162162</v>
      </c>
      <c r="AK185" s="105">
        <f t="shared" si="29"/>
        <v>0.18918378378378375</v>
      </c>
    </row>
    <row r="186" spans="1:37" ht="15" customHeight="1">
      <c r="A186" s="72">
        <v>1999</v>
      </c>
      <c r="B186" s="84">
        <v>20.5</v>
      </c>
      <c r="C186" s="85"/>
      <c r="D186" s="86">
        <v>88500</v>
      </c>
      <c r="E186" s="86">
        <v>6800</v>
      </c>
      <c r="F186" s="86">
        <v>19800</v>
      </c>
      <c r="G186" s="86">
        <v>75500</v>
      </c>
      <c r="H186" s="87"/>
      <c r="I186" s="88">
        <v>70.5</v>
      </c>
      <c r="J186" s="88">
        <v>2.4</v>
      </c>
      <c r="K186" s="88">
        <v>4.1</v>
      </c>
      <c r="L186" s="88">
        <v>5.4</v>
      </c>
      <c r="M186" s="88">
        <v>0.8</v>
      </c>
      <c r="N186" s="88">
        <v>83.2</v>
      </c>
      <c r="P186" s="88">
        <v>3.6</v>
      </c>
      <c r="Q186" s="88">
        <v>1.5</v>
      </c>
      <c r="R186" s="88">
        <v>0.7</v>
      </c>
      <c r="S186" s="88">
        <v>2.8</v>
      </c>
      <c r="T186" s="88">
        <v>8.2</v>
      </c>
      <c r="U186" s="74">
        <v>100</v>
      </c>
      <c r="W186" s="88">
        <v>53.6</v>
      </c>
      <c r="X186" s="88">
        <v>26.2</v>
      </c>
      <c r="Y186" s="88">
        <v>5</v>
      </c>
      <c r="Z186" s="88">
        <v>14.5</v>
      </c>
      <c r="AA186" s="88">
        <v>0.7</v>
      </c>
      <c r="AB186" s="74">
        <v>100</v>
      </c>
      <c r="AC186" s="105">
        <f t="shared" si="24"/>
        <v>0.9286463798530955</v>
      </c>
      <c r="AD186" s="105">
        <f t="shared" si="30"/>
        <v>0.07135362014690451</v>
      </c>
      <c r="AE186" s="105">
        <f t="shared" si="25"/>
        <v>0.6546956977964323</v>
      </c>
      <c r="AF186" s="105">
        <f t="shared" si="26"/>
        <v>0.03343126967471144</v>
      </c>
      <c r="AG186" s="105">
        <f t="shared" si="27"/>
        <v>0.07614900314795382</v>
      </c>
      <c r="AH186" s="105">
        <f t="shared" si="31"/>
        <v>0.03824554039874082</v>
      </c>
      <c r="AI186" s="105">
        <f t="shared" si="32"/>
        <v>0.010346274921301152</v>
      </c>
      <c r="AJ186" s="104">
        <f t="shared" si="28"/>
        <v>0.8128677859391396</v>
      </c>
      <c r="AK186" s="105">
        <f t="shared" si="29"/>
        <v>0.18713221406086045</v>
      </c>
    </row>
    <row r="187" spans="1:37" ht="15" customHeight="1">
      <c r="A187" s="72">
        <v>2000</v>
      </c>
      <c r="B187" s="84">
        <v>21.1</v>
      </c>
      <c r="C187" s="85"/>
      <c r="D187" s="86">
        <v>89700</v>
      </c>
      <c r="E187" s="86">
        <v>7200</v>
      </c>
      <c r="F187" s="86">
        <v>20100</v>
      </c>
      <c r="G187" s="86">
        <v>76800</v>
      </c>
      <c r="H187" s="87"/>
      <c r="I187" s="88">
        <v>70.4</v>
      </c>
      <c r="J187" s="88">
        <v>2.6</v>
      </c>
      <c r="K187" s="88">
        <v>4.2</v>
      </c>
      <c r="L187" s="88">
        <v>5.4</v>
      </c>
      <c r="M187" s="88">
        <v>0.7</v>
      </c>
      <c r="N187" s="88">
        <v>83.3</v>
      </c>
      <c r="P187" s="88">
        <v>3.6</v>
      </c>
      <c r="Q187" s="88">
        <v>1.6</v>
      </c>
      <c r="R187" s="88">
        <v>0.7</v>
      </c>
      <c r="S187" s="88">
        <v>2.6</v>
      </c>
      <c r="T187" s="88">
        <v>8.2</v>
      </c>
      <c r="U187" s="74">
        <v>100</v>
      </c>
      <c r="W187" s="88">
        <v>54</v>
      </c>
      <c r="X187" s="88">
        <v>26.2</v>
      </c>
      <c r="Y187" s="88">
        <v>6.3</v>
      </c>
      <c r="Z187" s="88">
        <v>12.7</v>
      </c>
      <c r="AA187" s="88">
        <v>0.8</v>
      </c>
      <c r="AB187" s="74">
        <v>100</v>
      </c>
      <c r="AC187" s="105">
        <f t="shared" si="24"/>
        <v>0.9256965944272446</v>
      </c>
      <c r="AD187" s="105">
        <f t="shared" si="30"/>
        <v>0.07430340557275542</v>
      </c>
      <c r="AE187" s="105">
        <f t="shared" si="25"/>
        <v>0.6516904024767802</v>
      </c>
      <c r="AF187" s="105">
        <f t="shared" si="26"/>
        <v>0.03332507739938081</v>
      </c>
      <c r="AG187" s="105">
        <f t="shared" si="27"/>
        <v>0.07590712074303405</v>
      </c>
      <c r="AH187" s="105">
        <f t="shared" si="31"/>
        <v>0.040123839009287926</v>
      </c>
      <c r="AI187" s="105">
        <f t="shared" si="32"/>
        <v>0.009436532507739938</v>
      </c>
      <c r="AJ187" s="104">
        <f t="shared" si="28"/>
        <v>0.810482972136223</v>
      </c>
      <c r="AK187" s="105">
        <f t="shared" si="29"/>
        <v>0.189517027863777</v>
      </c>
    </row>
    <row r="188" spans="1:37" ht="15" customHeight="1">
      <c r="A188" s="72">
        <v>2001</v>
      </c>
      <c r="B188" s="84">
        <v>21.8</v>
      </c>
      <c r="C188" s="85"/>
      <c r="D188" s="86">
        <v>86800</v>
      </c>
      <c r="E188" s="86">
        <v>9100</v>
      </c>
      <c r="F188" s="86">
        <v>18200</v>
      </c>
      <c r="G188" s="86">
        <v>77700</v>
      </c>
      <c r="H188" s="87"/>
      <c r="I188" s="88">
        <v>69.7</v>
      </c>
      <c r="J188" s="88">
        <v>2.6</v>
      </c>
      <c r="K188" s="88">
        <v>4.3</v>
      </c>
      <c r="L188" s="88">
        <v>5.4</v>
      </c>
      <c r="M188" s="88">
        <v>0.5</v>
      </c>
      <c r="N188" s="88">
        <v>82.5</v>
      </c>
      <c r="P188" s="88">
        <v>4</v>
      </c>
      <c r="Q188" s="88">
        <v>0.6</v>
      </c>
      <c r="R188" s="88">
        <v>0.6</v>
      </c>
      <c r="S188" s="88">
        <v>2.6</v>
      </c>
      <c r="T188" s="88">
        <v>9.7</v>
      </c>
      <c r="U188" s="74">
        <v>100</v>
      </c>
      <c r="W188" s="88">
        <v>55</v>
      </c>
      <c r="X188" s="88">
        <v>25.8</v>
      </c>
      <c r="Y188" s="88">
        <v>7.3</v>
      </c>
      <c r="Z188" s="88">
        <v>11.3</v>
      </c>
      <c r="AA188" s="88">
        <v>0.6</v>
      </c>
      <c r="AB188" s="74">
        <v>100</v>
      </c>
      <c r="AC188" s="105">
        <f t="shared" si="24"/>
        <v>0.9051094890510949</v>
      </c>
      <c r="AD188" s="105">
        <f t="shared" si="30"/>
        <v>0.0948905109489051</v>
      </c>
      <c r="AE188" s="105">
        <f t="shared" si="25"/>
        <v>0.6308613138686132</v>
      </c>
      <c r="AF188" s="105">
        <f t="shared" si="26"/>
        <v>0.036204379562043795</v>
      </c>
      <c r="AG188" s="105">
        <f t="shared" si="27"/>
        <v>0.08779562043795619</v>
      </c>
      <c r="AH188" s="105">
        <f t="shared" si="31"/>
        <v>0.052189781021897814</v>
      </c>
      <c r="AI188" s="105">
        <f t="shared" si="32"/>
        <v>0.010722627737226277</v>
      </c>
      <c r="AJ188" s="104">
        <f t="shared" si="28"/>
        <v>0.8177737226277374</v>
      </c>
      <c r="AK188" s="105">
        <f t="shared" si="29"/>
        <v>0.1822262773722626</v>
      </c>
    </row>
    <row r="189" spans="1:37" ht="15" customHeight="1">
      <c r="A189" s="72">
        <v>2002</v>
      </c>
      <c r="B189" s="84">
        <v>22</v>
      </c>
      <c r="C189" s="85"/>
      <c r="D189" s="86">
        <v>84600</v>
      </c>
      <c r="E189" s="86">
        <v>9800</v>
      </c>
      <c r="F189" s="86">
        <v>17300</v>
      </c>
      <c r="G189" s="86">
        <v>77100</v>
      </c>
      <c r="H189" s="87"/>
      <c r="I189" s="88">
        <v>70.7</v>
      </c>
      <c r="J189" s="88">
        <v>1.9</v>
      </c>
      <c r="K189" s="88">
        <v>4.8</v>
      </c>
      <c r="L189" s="88">
        <v>5.4</v>
      </c>
      <c r="M189" s="88">
        <v>0.5</v>
      </c>
      <c r="N189" s="88">
        <v>83.3</v>
      </c>
      <c r="P189" s="88">
        <v>3.5</v>
      </c>
      <c r="Q189" s="88">
        <v>0.3</v>
      </c>
      <c r="R189" s="88">
        <v>0.5</v>
      </c>
      <c r="S189" s="88">
        <v>2.4</v>
      </c>
      <c r="T189" s="88">
        <v>10</v>
      </c>
      <c r="U189" s="74">
        <v>100</v>
      </c>
      <c r="W189" s="88">
        <v>52.4</v>
      </c>
      <c r="X189" s="88">
        <v>25.2</v>
      </c>
      <c r="Y189" s="88">
        <v>8.6</v>
      </c>
      <c r="Z189" s="88">
        <v>13.2</v>
      </c>
      <c r="AA189" s="88">
        <v>0.7</v>
      </c>
      <c r="AB189" s="74">
        <v>100</v>
      </c>
      <c r="AC189" s="105">
        <f t="shared" si="24"/>
        <v>0.8961864406779662</v>
      </c>
      <c r="AD189" s="105">
        <f t="shared" si="30"/>
        <v>0.1038135593220339</v>
      </c>
      <c r="AE189" s="105">
        <f t="shared" si="25"/>
        <v>0.6336038135593222</v>
      </c>
      <c r="AF189" s="105">
        <f t="shared" si="26"/>
        <v>0.031366525423728815</v>
      </c>
      <c r="AG189" s="105">
        <f t="shared" si="27"/>
        <v>0.08961864406779663</v>
      </c>
      <c r="AH189" s="105">
        <f t="shared" si="31"/>
        <v>0.05439830508474577</v>
      </c>
      <c r="AI189" s="105">
        <f t="shared" si="32"/>
        <v>0.013703389830508476</v>
      </c>
      <c r="AJ189" s="104">
        <f t="shared" si="28"/>
        <v>0.8226906779661018</v>
      </c>
      <c r="AK189" s="105">
        <f t="shared" si="29"/>
        <v>0.17730932203389815</v>
      </c>
    </row>
    <row r="190" spans="1:37" ht="15" customHeight="1">
      <c r="A190" s="72">
        <v>2003</v>
      </c>
      <c r="B190" s="84">
        <v>22</v>
      </c>
      <c r="C190" s="85"/>
      <c r="D190" s="86">
        <v>85500</v>
      </c>
      <c r="E190" s="86">
        <v>10100</v>
      </c>
      <c r="F190" s="86">
        <v>16700</v>
      </c>
      <c r="G190" s="86">
        <v>78900</v>
      </c>
      <c r="H190" s="87"/>
      <c r="I190" s="88">
        <v>69.7</v>
      </c>
      <c r="J190" s="88">
        <v>2.2</v>
      </c>
      <c r="K190" s="88">
        <v>5.4</v>
      </c>
      <c r="L190" s="88">
        <v>5.3</v>
      </c>
      <c r="M190" s="88">
        <v>0.6</v>
      </c>
      <c r="N190" s="88">
        <v>83.1</v>
      </c>
      <c r="P190" s="88">
        <v>3.1</v>
      </c>
      <c r="Q190" s="88">
        <v>0.3</v>
      </c>
      <c r="R190" s="88">
        <v>0.6</v>
      </c>
      <c r="S190" s="88">
        <v>2.5</v>
      </c>
      <c r="T190" s="88">
        <v>10.4</v>
      </c>
      <c r="U190" s="74">
        <v>100</v>
      </c>
      <c r="W190" s="88">
        <v>52.7</v>
      </c>
      <c r="X190" s="88">
        <v>25.8</v>
      </c>
      <c r="Y190" s="88">
        <v>8.9</v>
      </c>
      <c r="Z190" s="88">
        <v>12</v>
      </c>
      <c r="AA190" s="88">
        <v>0.7</v>
      </c>
      <c r="AB190" s="74">
        <v>100</v>
      </c>
      <c r="AC190" s="105">
        <f t="shared" si="24"/>
        <v>0.8943514644351465</v>
      </c>
      <c r="AD190" s="105">
        <f t="shared" si="30"/>
        <v>0.10564853556485355</v>
      </c>
      <c r="AE190" s="105">
        <f t="shared" si="25"/>
        <v>0.6233629707112971</v>
      </c>
      <c r="AF190" s="105">
        <f t="shared" si="26"/>
        <v>0.02772489539748954</v>
      </c>
      <c r="AG190" s="105">
        <f t="shared" si="27"/>
        <v>0.09301255230125524</v>
      </c>
      <c r="AH190" s="105">
        <f t="shared" si="31"/>
        <v>0.055676778242677825</v>
      </c>
      <c r="AI190" s="105">
        <f t="shared" si="32"/>
        <v>0.012677824267782425</v>
      </c>
      <c r="AJ190" s="104">
        <f t="shared" si="28"/>
        <v>0.8124550209205021</v>
      </c>
      <c r="AK190" s="105">
        <f t="shared" si="29"/>
        <v>0.18754497907949785</v>
      </c>
    </row>
    <row r="191" spans="1:37" ht="15" customHeight="1">
      <c r="A191" s="72">
        <v>2004</v>
      </c>
      <c r="B191" s="84">
        <v>22.3</v>
      </c>
      <c r="C191" s="85"/>
      <c r="D191" s="86">
        <v>87600</v>
      </c>
      <c r="E191" s="86">
        <v>11400</v>
      </c>
      <c r="F191" s="86">
        <v>17200</v>
      </c>
      <c r="G191" s="86">
        <v>81700</v>
      </c>
      <c r="H191" s="87"/>
      <c r="I191" s="88">
        <v>68.6</v>
      </c>
      <c r="J191" s="88">
        <v>2.2</v>
      </c>
      <c r="K191" s="88">
        <v>5.9</v>
      </c>
      <c r="L191" s="88">
        <v>5.2</v>
      </c>
      <c r="M191" s="88">
        <v>0.8</v>
      </c>
      <c r="N191" s="88">
        <v>82.7</v>
      </c>
      <c r="P191" s="88">
        <v>2.8</v>
      </c>
      <c r="Q191" s="88">
        <v>0.6</v>
      </c>
      <c r="R191" s="88">
        <v>0.7</v>
      </c>
      <c r="S191" s="88">
        <v>2.8</v>
      </c>
      <c r="T191" s="88">
        <v>10.4</v>
      </c>
      <c r="U191" s="74">
        <v>100</v>
      </c>
      <c r="W191" s="88">
        <v>48.6</v>
      </c>
      <c r="X191" s="88">
        <v>28.2</v>
      </c>
      <c r="Y191" s="88">
        <v>11.4</v>
      </c>
      <c r="Z191" s="88">
        <v>11</v>
      </c>
      <c r="AA191" s="88">
        <v>0.7</v>
      </c>
      <c r="AB191" s="74">
        <v>100</v>
      </c>
      <c r="AC191" s="105">
        <f t="shared" si="24"/>
        <v>0.8848484848484849</v>
      </c>
      <c r="AD191" s="105">
        <f t="shared" si="30"/>
        <v>0.11515151515151516</v>
      </c>
      <c r="AE191" s="105">
        <f t="shared" si="25"/>
        <v>0.6070060606060605</v>
      </c>
      <c r="AF191" s="105">
        <f t="shared" si="26"/>
        <v>0.024775757575757573</v>
      </c>
      <c r="AG191" s="105">
        <f t="shared" si="27"/>
        <v>0.09202424242424244</v>
      </c>
      <c r="AH191" s="105">
        <f t="shared" si="31"/>
        <v>0.05596363636363637</v>
      </c>
      <c r="AI191" s="105">
        <f t="shared" si="32"/>
        <v>0.012666666666666668</v>
      </c>
      <c r="AJ191" s="104">
        <f t="shared" si="28"/>
        <v>0.7924363636363636</v>
      </c>
      <c r="AK191" s="105">
        <f t="shared" si="29"/>
        <v>0.2075636363636364</v>
      </c>
    </row>
    <row r="192" spans="1:37" ht="15" customHeight="1">
      <c r="A192" s="72">
        <v>2005</v>
      </c>
      <c r="B192" s="84">
        <v>22.6</v>
      </c>
      <c r="C192" s="85"/>
      <c r="D192" s="86">
        <v>89000</v>
      </c>
      <c r="E192" s="86">
        <v>11800</v>
      </c>
      <c r="F192" s="86">
        <v>17800</v>
      </c>
      <c r="G192" s="86">
        <v>83000</v>
      </c>
      <c r="H192" s="87"/>
      <c r="I192" s="88">
        <v>68</v>
      </c>
      <c r="J192" s="88">
        <v>2.3</v>
      </c>
      <c r="K192" s="88">
        <v>6.1</v>
      </c>
      <c r="L192" s="88">
        <v>5.2</v>
      </c>
      <c r="M192" s="88">
        <v>1</v>
      </c>
      <c r="N192" s="88">
        <v>82.6</v>
      </c>
      <c r="P192" s="88">
        <v>2.9</v>
      </c>
      <c r="Q192" s="88">
        <v>0.9</v>
      </c>
      <c r="R192" s="88">
        <v>0.8</v>
      </c>
      <c r="S192" s="88">
        <v>2.7</v>
      </c>
      <c r="T192" s="88">
        <v>10.2</v>
      </c>
      <c r="U192" s="74">
        <v>100</v>
      </c>
      <c r="W192" s="88">
        <v>47.2</v>
      </c>
      <c r="X192" s="88">
        <v>27.8</v>
      </c>
      <c r="Y192" s="88">
        <v>13.8</v>
      </c>
      <c r="Z192" s="88">
        <v>10.5</v>
      </c>
      <c r="AA192" s="88">
        <v>0.7</v>
      </c>
      <c r="AB192" s="74">
        <v>100</v>
      </c>
      <c r="AC192" s="105">
        <f t="shared" si="24"/>
        <v>0.8829365079365079</v>
      </c>
      <c r="AD192" s="105">
        <f t="shared" si="30"/>
        <v>0.11706349206349206</v>
      </c>
      <c r="AE192" s="105">
        <f t="shared" si="25"/>
        <v>0.6003968253968254</v>
      </c>
      <c r="AF192" s="105">
        <f t="shared" si="26"/>
        <v>0.025605158730158728</v>
      </c>
      <c r="AG192" s="105">
        <f t="shared" si="27"/>
        <v>0.0900595238095238</v>
      </c>
      <c r="AH192" s="105">
        <f t="shared" si="31"/>
        <v>0.05525396825396826</v>
      </c>
      <c r="AI192" s="105">
        <f t="shared" si="32"/>
        <v>0.012291666666666666</v>
      </c>
      <c r="AJ192" s="104">
        <f t="shared" si="28"/>
        <v>0.7836071428571428</v>
      </c>
      <c r="AK192" s="105">
        <f t="shared" si="29"/>
        <v>0.21639285714285716</v>
      </c>
    </row>
    <row r="193" spans="1:37" ht="15" customHeight="1">
      <c r="A193" s="72">
        <v>2006</v>
      </c>
      <c r="B193" s="84">
        <v>23</v>
      </c>
      <c r="C193" s="85"/>
      <c r="D193" s="86">
        <v>90900</v>
      </c>
      <c r="E193" s="86">
        <v>11900</v>
      </c>
      <c r="F193" s="86">
        <v>18300</v>
      </c>
      <c r="G193" s="86">
        <v>84500</v>
      </c>
      <c r="H193" s="87"/>
      <c r="I193" s="88">
        <v>67.6</v>
      </c>
      <c r="J193" s="88">
        <v>2.4</v>
      </c>
      <c r="K193" s="88">
        <v>5.9</v>
      </c>
      <c r="L193" s="88">
        <v>5.2</v>
      </c>
      <c r="M193" s="88">
        <v>1.1</v>
      </c>
      <c r="N193" s="88">
        <v>82.1</v>
      </c>
      <c r="P193" s="88">
        <v>3.2</v>
      </c>
      <c r="Q193" s="88">
        <v>1</v>
      </c>
      <c r="R193" s="88">
        <v>0.9</v>
      </c>
      <c r="S193" s="88">
        <v>2.7</v>
      </c>
      <c r="T193" s="88">
        <v>10</v>
      </c>
      <c r="U193" s="74">
        <v>100</v>
      </c>
      <c r="W193" s="88">
        <v>48.8</v>
      </c>
      <c r="X193" s="88">
        <v>28.6</v>
      </c>
      <c r="Y193" s="88">
        <v>12.6</v>
      </c>
      <c r="Z193" s="88">
        <v>9.4</v>
      </c>
      <c r="AA193" s="88">
        <v>0.7</v>
      </c>
      <c r="AB193" s="74">
        <v>100</v>
      </c>
      <c r="AC193" s="105">
        <f t="shared" si="24"/>
        <v>0.8842412451361867</v>
      </c>
      <c r="AD193" s="105">
        <f t="shared" si="30"/>
        <v>0.11575875486381323</v>
      </c>
      <c r="AE193" s="105">
        <f t="shared" si="25"/>
        <v>0.5977470817120621</v>
      </c>
      <c r="AF193" s="105">
        <f t="shared" si="26"/>
        <v>0.028295719844357976</v>
      </c>
      <c r="AG193" s="105">
        <f t="shared" si="27"/>
        <v>0.08842412451361868</v>
      </c>
      <c r="AH193" s="105">
        <f t="shared" si="31"/>
        <v>0.05649027237354086</v>
      </c>
      <c r="AI193" s="105">
        <f t="shared" si="32"/>
        <v>0.010881322957198444</v>
      </c>
      <c r="AJ193" s="104">
        <f t="shared" si="28"/>
        <v>0.7818385214007781</v>
      </c>
      <c r="AK193" s="105">
        <f t="shared" si="29"/>
        <v>0.21816147859922186</v>
      </c>
    </row>
    <row r="194" spans="1:37" ht="15" customHeight="1">
      <c r="A194" s="72">
        <v>2007</v>
      </c>
      <c r="B194" s="84">
        <v>22.9</v>
      </c>
      <c r="C194" s="85"/>
      <c r="D194" s="86">
        <v>93200</v>
      </c>
      <c r="E194" s="86">
        <v>12200</v>
      </c>
      <c r="F194" s="86">
        <v>18500</v>
      </c>
      <c r="G194" s="86">
        <v>86900</v>
      </c>
      <c r="H194" s="87"/>
      <c r="I194" s="88">
        <v>67.6</v>
      </c>
      <c r="J194" s="88">
        <v>2.4</v>
      </c>
      <c r="K194" s="88">
        <v>5.4</v>
      </c>
      <c r="L194" s="88">
        <v>5.1</v>
      </c>
      <c r="M194" s="88">
        <v>0.9</v>
      </c>
      <c r="N194" s="88">
        <v>81.4</v>
      </c>
      <c r="P194" s="88">
        <v>3.5</v>
      </c>
      <c r="Q194" s="88">
        <v>1.3</v>
      </c>
      <c r="R194" s="88">
        <v>0.8</v>
      </c>
      <c r="S194" s="88">
        <v>2.6</v>
      </c>
      <c r="T194" s="88">
        <v>10.5</v>
      </c>
      <c r="U194" s="74">
        <v>100</v>
      </c>
      <c r="W194" s="88">
        <v>50.3</v>
      </c>
      <c r="X194" s="88">
        <v>31.5</v>
      </c>
      <c r="Y194" s="88">
        <v>8.7</v>
      </c>
      <c r="Z194" s="88">
        <v>8.9</v>
      </c>
      <c r="AA194" s="88">
        <v>0.6</v>
      </c>
      <c r="AB194" s="74">
        <v>100</v>
      </c>
      <c r="AC194" s="105">
        <f t="shared" si="24"/>
        <v>0.8842504743833017</v>
      </c>
      <c r="AD194" s="105">
        <f t="shared" si="30"/>
        <v>0.1157495256166983</v>
      </c>
      <c r="AE194" s="105">
        <f t="shared" si="25"/>
        <v>0.5977533206831119</v>
      </c>
      <c r="AF194" s="105">
        <f t="shared" si="26"/>
        <v>0.030948766603415563</v>
      </c>
      <c r="AG194" s="105">
        <f t="shared" si="27"/>
        <v>0.09284629981024668</v>
      </c>
      <c r="AH194" s="105">
        <f t="shared" si="31"/>
        <v>0.058222011385199245</v>
      </c>
      <c r="AI194" s="105">
        <f t="shared" si="32"/>
        <v>0.010301707779886149</v>
      </c>
      <c r="AJ194" s="104">
        <f t="shared" si="28"/>
        <v>0.7900721062618596</v>
      </c>
      <c r="AK194" s="105">
        <f t="shared" si="29"/>
        <v>0.20992789373814036</v>
      </c>
    </row>
    <row r="195" spans="1:37" ht="15" customHeight="1">
      <c r="A195" s="72">
        <v>2008</v>
      </c>
      <c r="B195" s="84">
        <v>23</v>
      </c>
      <c r="C195" s="85"/>
      <c r="D195" s="86">
        <v>90400</v>
      </c>
      <c r="E195" s="86">
        <v>12200</v>
      </c>
      <c r="F195" s="86">
        <v>16100</v>
      </c>
      <c r="G195" s="86">
        <v>86600</v>
      </c>
      <c r="H195" s="87"/>
      <c r="I195" s="88">
        <v>68.6</v>
      </c>
      <c r="J195" s="88">
        <v>2.4</v>
      </c>
      <c r="K195" s="88">
        <v>5.5</v>
      </c>
      <c r="L195" s="88">
        <v>5.2</v>
      </c>
      <c r="M195" s="88">
        <v>0.6</v>
      </c>
      <c r="N195" s="88">
        <v>82.2</v>
      </c>
      <c r="P195" s="88">
        <v>3.4</v>
      </c>
      <c r="Q195" s="88">
        <v>0.3</v>
      </c>
      <c r="R195" s="88">
        <v>0.5</v>
      </c>
      <c r="S195" s="88">
        <v>2.3</v>
      </c>
      <c r="T195" s="88">
        <v>11.2</v>
      </c>
      <c r="U195" s="74">
        <v>100</v>
      </c>
      <c r="W195" s="88">
        <v>51</v>
      </c>
      <c r="X195" s="88">
        <v>30.6</v>
      </c>
      <c r="Y195" s="88">
        <v>7.1</v>
      </c>
      <c r="Z195" s="88">
        <v>10.6</v>
      </c>
      <c r="AA195" s="88">
        <v>0.6</v>
      </c>
      <c r="AB195" s="74">
        <v>100</v>
      </c>
      <c r="AC195" s="105">
        <f t="shared" si="24"/>
        <v>0.8810916179337231</v>
      </c>
      <c r="AD195" s="105">
        <f t="shared" si="30"/>
        <v>0.1189083820662768</v>
      </c>
      <c r="AE195" s="105">
        <f t="shared" si="25"/>
        <v>0.604428849902534</v>
      </c>
      <c r="AF195" s="105">
        <f t="shared" si="26"/>
        <v>0.02995711500974659</v>
      </c>
      <c r="AG195" s="105">
        <f t="shared" si="27"/>
        <v>0.09868226120857698</v>
      </c>
      <c r="AH195" s="105">
        <f t="shared" si="31"/>
        <v>0.060643274853801166</v>
      </c>
      <c r="AI195" s="105">
        <f t="shared" si="32"/>
        <v>0.01260428849902534</v>
      </c>
      <c r="AJ195" s="104">
        <f t="shared" si="28"/>
        <v>0.8063157894736841</v>
      </c>
      <c r="AK195" s="105">
        <f t="shared" si="29"/>
        <v>0.1936842105263159</v>
      </c>
    </row>
    <row r="196" spans="1:37" ht="15" customHeight="1">
      <c r="A196" s="72">
        <v>2009</v>
      </c>
      <c r="B196" s="84">
        <v>23.4</v>
      </c>
      <c r="C196" s="85"/>
      <c r="D196" s="86">
        <v>85800</v>
      </c>
      <c r="E196" s="86">
        <v>14900</v>
      </c>
      <c r="F196" s="86">
        <v>15200</v>
      </c>
      <c r="G196" s="86">
        <v>85500</v>
      </c>
      <c r="H196" s="87"/>
      <c r="I196" s="88">
        <v>68.5</v>
      </c>
      <c r="J196" s="88">
        <v>2.2</v>
      </c>
      <c r="K196" s="88">
        <v>5.8</v>
      </c>
      <c r="L196" s="88">
        <v>5.2</v>
      </c>
      <c r="M196" s="88">
        <v>0.4</v>
      </c>
      <c r="N196" s="88">
        <v>82.1</v>
      </c>
      <c r="P196" s="88">
        <v>3.2</v>
      </c>
      <c r="Q196" s="88">
        <v>0.1</v>
      </c>
      <c r="R196" s="88">
        <v>0.4</v>
      </c>
      <c r="S196" s="88">
        <v>2.4</v>
      </c>
      <c r="T196" s="88">
        <v>11.8</v>
      </c>
      <c r="U196" s="74">
        <v>100</v>
      </c>
      <c r="W196" s="88">
        <v>49.6</v>
      </c>
      <c r="X196" s="88">
        <v>28.6</v>
      </c>
      <c r="Y196" s="88">
        <v>7.7</v>
      </c>
      <c r="Z196" s="88">
        <v>13.5</v>
      </c>
      <c r="AA196" s="88">
        <v>0.6</v>
      </c>
      <c r="AB196" s="74">
        <v>100</v>
      </c>
      <c r="AC196" s="105">
        <f t="shared" si="24"/>
        <v>0.8520357497517378</v>
      </c>
      <c r="AD196" s="105">
        <f t="shared" si="30"/>
        <v>0.14796425024826215</v>
      </c>
      <c r="AE196" s="105">
        <f t="shared" si="25"/>
        <v>0.5836444885799404</v>
      </c>
      <c r="AF196" s="105">
        <f t="shared" si="26"/>
        <v>0.02726514399205561</v>
      </c>
      <c r="AG196" s="105">
        <f t="shared" si="27"/>
        <v>0.10054021847070507</v>
      </c>
      <c r="AH196" s="105">
        <f t="shared" si="31"/>
        <v>0.07339026812313802</v>
      </c>
      <c r="AI196" s="105">
        <f t="shared" si="32"/>
        <v>0.01997517378351539</v>
      </c>
      <c r="AJ196" s="104">
        <f t="shared" si="28"/>
        <v>0.8048152929493545</v>
      </c>
      <c r="AK196" s="105">
        <f t="shared" si="29"/>
        <v>0.1951847070506455</v>
      </c>
    </row>
    <row r="197" spans="1:37" ht="15" customHeight="1">
      <c r="A197" s="72">
        <v>2010</v>
      </c>
      <c r="B197" s="84">
        <v>23.4</v>
      </c>
      <c r="C197" s="85"/>
      <c r="D197" s="86">
        <v>86200</v>
      </c>
      <c r="E197" s="86">
        <v>14800</v>
      </c>
      <c r="F197" s="86">
        <v>15700</v>
      </c>
      <c r="G197" s="86">
        <v>85300</v>
      </c>
      <c r="H197" s="87"/>
      <c r="I197" s="88">
        <v>67.7</v>
      </c>
      <c r="J197" s="88">
        <v>2.1</v>
      </c>
      <c r="K197" s="88">
        <v>5.6</v>
      </c>
      <c r="L197" s="88">
        <v>5.1</v>
      </c>
      <c r="M197" s="88">
        <v>0.6</v>
      </c>
      <c r="N197" s="88">
        <v>81.2</v>
      </c>
      <c r="P197" s="88">
        <v>2.7</v>
      </c>
      <c r="Q197" s="88">
        <v>0.2</v>
      </c>
      <c r="R197" s="88">
        <v>0.5</v>
      </c>
      <c r="S197" s="88">
        <v>2.8</v>
      </c>
      <c r="T197" s="88">
        <v>12.7</v>
      </c>
      <c r="U197" s="74">
        <v>100</v>
      </c>
      <c r="W197" s="88">
        <v>49.2</v>
      </c>
      <c r="X197" s="88">
        <v>29.6</v>
      </c>
      <c r="Y197" s="88">
        <v>7.5</v>
      </c>
      <c r="Z197" s="88">
        <v>13.1</v>
      </c>
      <c r="AA197" s="88">
        <v>0.7</v>
      </c>
      <c r="AB197" s="74">
        <v>100</v>
      </c>
      <c r="AC197" s="105">
        <f t="shared" si="24"/>
        <v>0.8534653465346534</v>
      </c>
      <c r="AD197" s="105">
        <f t="shared" si="30"/>
        <v>0.14653465346534653</v>
      </c>
      <c r="AE197" s="105">
        <f t="shared" si="25"/>
        <v>0.5777960396039604</v>
      </c>
      <c r="AF197" s="105">
        <f t="shared" si="26"/>
        <v>0.023043564356435647</v>
      </c>
      <c r="AG197" s="105">
        <f t="shared" si="27"/>
        <v>0.10839009900990099</v>
      </c>
      <c r="AH197" s="105">
        <f t="shared" si="31"/>
        <v>0.07209504950495049</v>
      </c>
      <c r="AI197" s="105">
        <f t="shared" si="32"/>
        <v>0.019196039603960397</v>
      </c>
      <c r="AJ197" s="104">
        <f t="shared" si="28"/>
        <v>0.8005207920792079</v>
      </c>
      <c r="AK197" s="105">
        <f t="shared" si="29"/>
        <v>0.1994792079207921</v>
      </c>
    </row>
    <row r="198" spans="1:37" ht="15" customHeight="1">
      <c r="A198" s="72">
        <v>2011</v>
      </c>
      <c r="B198" s="84">
        <v>23.9</v>
      </c>
      <c r="C198" s="85"/>
      <c r="D198" s="86">
        <v>86100</v>
      </c>
      <c r="E198" s="86">
        <v>14600</v>
      </c>
      <c r="F198" s="86">
        <v>15400</v>
      </c>
      <c r="G198" s="86">
        <v>85300</v>
      </c>
      <c r="H198" s="87"/>
      <c r="I198" s="88">
        <v>67.5</v>
      </c>
      <c r="J198" s="88">
        <v>2.1</v>
      </c>
      <c r="K198" s="88">
        <v>5.7</v>
      </c>
      <c r="L198" s="88">
        <v>5.1</v>
      </c>
      <c r="M198" s="88">
        <v>0.6</v>
      </c>
      <c r="N198" s="88">
        <v>81</v>
      </c>
      <c r="P198" s="88">
        <v>2.6</v>
      </c>
      <c r="Q198" s="88">
        <v>0.3</v>
      </c>
      <c r="R198" s="88">
        <v>0.5</v>
      </c>
      <c r="S198" s="88">
        <v>2.7</v>
      </c>
      <c r="T198" s="88">
        <v>12.8</v>
      </c>
      <c r="U198" s="74">
        <v>100</v>
      </c>
      <c r="W198" s="88">
        <v>49.3</v>
      </c>
      <c r="X198" s="88">
        <v>28.3</v>
      </c>
      <c r="Y198" s="88">
        <v>9.1</v>
      </c>
      <c r="Z198" s="88">
        <v>12.5</v>
      </c>
      <c r="AA198" s="88">
        <v>0.8</v>
      </c>
      <c r="AB198" s="74">
        <v>100</v>
      </c>
      <c r="AC198" s="105">
        <f t="shared" si="24"/>
        <v>0.8550148957298908</v>
      </c>
      <c r="AD198" s="105">
        <f t="shared" si="30"/>
        <v>0.14498510427010924</v>
      </c>
      <c r="AE198" s="105">
        <f t="shared" si="25"/>
        <v>0.5771350546176763</v>
      </c>
      <c r="AF198" s="105">
        <f t="shared" si="26"/>
        <v>0.022230387288977162</v>
      </c>
      <c r="AG198" s="105">
        <f t="shared" si="27"/>
        <v>0.10944190665342601</v>
      </c>
      <c r="AH198" s="105">
        <f t="shared" si="31"/>
        <v>0.07147765640516386</v>
      </c>
      <c r="AI198" s="105">
        <f t="shared" si="32"/>
        <v>0.018123138033763656</v>
      </c>
      <c r="AJ198" s="104">
        <f t="shared" si="28"/>
        <v>0.7984081429990071</v>
      </c>
      <c r="AK198" s="105">
        <f t="shared" si="29"/>
        <v>0.2015918570009929</v>
      </c>
    </row>
    <row r="199" spans="1:37" ht="15" customHeight="1">
      <c r="A199" s="72">
        <v>2012</v>
      </c>
      <c r="B199" s="84">
        <v>24.2</v>
      </c>
      <c r="C199" s="85"/>
      <c r="D199" s="86">
        <v>86100</v>
      </c>
      <c r="E199" s="86">
        <v>15300</v>
      </c>
      <c r="F199" s="86">
        <v>15600</v>
      </c>
      <c r="G199" s="86">
        <v>85800</v>
      </c>
      <c r="I199" s="88">
        <v>67.2</v>
      </c>
      <c r="J199" s="88">
        <v>2.2</v>
      </c>
      <c r="K199" s="88">
        <v>5.6</v>
      </c>
      <c r="L199" s="88">
        <v>5.1</v>
      </c>
      <c r="M199" s="88">
        <v>0.7</v>
      </c>
      <c r="N199" s="88">
        <v>80.8</v>
      </c>
      <c r="P199" s="88">
        <v>2.5</v>
      </c>
      <c r="Q199" s="88">
        <v>0.4</v>
      </c>
      <c r="R199" s="88">
        <v>0.5</v>
      </c>
      <c r="S199" s="88">
        <v>2.9</v>
      </c>
      <c r="T199" s="88">
        <v>12.9</v>
      </c>
      <c r="U199" s="74">
        <v>100</v>
      </c>
      <c r="W199" s="88">
        <v>50.4</v>
      </c>
      <c r="X199" s="88">
        <v>30.2</v>
      </c>
      <c r="Y199" s="88">
        <v>7.9</v>
      </c>
      <c r="Z199" s="88">
        <v>10.8</v>
      </c>
      <c r="AA199" s="88">
        <v>0.6</v>
      </c>
      <c r="AB199" s="74">
        <v>100</v>
      </c>
      <c r="AC199" s="105">
        <f t="shared" si="24"/>
        <v>0.849112426035503</v>
      </c>
      <c r="AD199" s="105">
        <f t="shared" si="30"/>
        <v>0.15088757396449703</v>
      </c>
      <c r="AE199" s="105">
        <f t="shared" si="25"/>
        <v>0.5706035502958581</v>
      </c>
      <c r="AF199" s="105">
        <f t="shared" si="26"/>
        <v>0.021227810650887576</v>
      </c>
      <c r="AG199" s="105">
        <f t="shared" si="27"/>
        <v>0.10953550295857989</v>
      </c>
      <c r="AH199" s="105">
        <f t="shared" si="31"/>
        <v>0.0760473372781065</v>
      </c>
      <c r="AI199" s="105">
        <f t="shared" si="32"/>
        <v>0.01629585798816568</v>
      </c>
      <c r="AJ199" s="104">
        <f t="shared" si="28"/>
        <v>0.7937100591715976</v>
      </c>
      <c r="AK199" s="105">
        <f t="shared" si="29"/>
        <v>0.20628994082840235</v>
      </c>
    </row>
    <row r="200" spans="1:37" ht="15" customHeight="1">
      <c r="A200" s="72">
        <v>2013</v>
      </c>
      <c r="B200" s="84">
        <v>24.1</v>
      </c>
      <c r="C200" s="85"/>
      <c r="D200" s="86">
        <v>88700</v>
      </c>
      <c r="E200" s="86">
        <v>15000</v>
      </c>
      <c r="F200" s="86">
        <v>17600</v>
      </c>
      <c r="G200" s="86">
        <v>86100</v>
      </c>
      <c r="I200" s="88">
        <v>67.1</v>
      </c>
      <c r="J200" s="88">
        <v>2.2</v>
      </c>
      <c r="K200" s="88">
        <v>5.4</v>
      </c>
      <c r="L200" s="88">
        <v>5.1</v>
      </c>
      <c r="M200" s="88">
        <v>0.8</v>
      </c>
      <c r="N200" s="88">
        <v>80.6</v>
      </c>
      <c r="P200" s="88">
        <v>2.2</v>
      </c>
      <c r="Q200" s="88">
        <v>0.7</v>
      </c>
      <c r="R200" s="88">
        <v>0.6</v>
      </c>
      <c r="S200" s="88">
        <v>2.8</v>
      </c>
      <c r="T200" s="88">
        <v>13.1</v>
      </c>
      <c r="U200" s="74">
        <v>100</v>
      </c>
      <c r="W200" s="88">
        <v>52.5</v>
      </c>
      <c r="X200" s="88">
        <v>28.7</v>
      </c>
      <c r="Y200" s="88">
        <v>7.7</v>
      </c>
      <c r="Z200" s="88">
        <v>10.5</v>
      </c>
      <c r="AA200" s="88">
        <v>0.7</v>
      </c>
      <c r="AB200" s="74">
        <v>100</v>
      </c>
      <c r="AC200" s="105">
        <f t="shared" si="24"/>
        <v>0.8553519768563163</v>
      </c>
      <c r="AD200" s="105">
        <f t="shared" si="30"/>
        <v>0.1446480231436837</v>
      </c>
      <c r="AE200" s="105">
        <f t="shared" si="25"/>
        <v>0.5739411764705882</v>
      </c>
      <c r="AF200" s="105">
        <f t="shared" si="26"/>
        <v>0.01881774349083896</v>
      </c>
      <c r="AG200" s="105">
        <f t="shared" si="27"/>
        <v>0.11205110896817744</v>
      </c>
      <c r="AH200" s="105">
        <f t="shared" si="31"/>
        <v>0.07594021215043394</v>
      </c>
      <c r="AI200" s="105">
        <f t="shared" si="32"/>
        <v>0.015188042430086786</v>
      </c>
      <c r="AJ200" s="104">
        <f t="shared" si="28"/>
        <v>0.7959382835101253</v>
      </c>
      <c r="AK200" s="105">
        <f t="shared" si="29"/>
        <v>0.2040617164898747</v>
      </c>
    </row>
    <row r="201" spans="1:38" ht="15" customHeight="1">
      <c r="A201" s="72"/>
      <c r="B201" s="106"/>
      <c r="C201" s="106"/>
      <c r="D201" s="106"/>
      <c r="E201" s="106"/>
      <c r="F201" s="106"/>
      <c r="G201" s="106"/>
      <c r="H201" s="28"/>
      <c r="I201" s="28"/>
      <c r="J201" s="28"/>
      <c r="K201" s="28"/>
      <c r="L201" s="28"/>
      <c r="M201" s="28"/>
      <c r="N201" s="28"/>
      <c r="O201" s="28"/>
      <c r="P201" s="28"/>
      <c r="Q201" s="28"/>
      <c r="R201" s="28"/>
      <c r="S201" s="28"/>
      <c r="T201" s="28"/>
      <c r="U201" s="107"/>
      <c r="V201" s="28"/>
      <c r="W201" s="28"/>
      <c r="X201" s="28"/>
      <c r="Y201" s="28"/>
      <c r="Z201" s="28"/>
      <c r="AA201" s="28"/>
      <c r="AB201" s="107"/>
      <c r="AC201" s="108"/>
      <c r="AD201" s="108"/>
      <c r="AE201" s="108"/>
      <c r="AF201" s="108"/>
      <c r="AG201" s="108"/>
      <c r="AH201" s="108"/>
      <c r="AI201" s="108"/>
      <c r="AJ201" s="109"/>
      <c r="AK201" s="108"/>
      <c r="AL201" s="29"/>
    </row>
    <row r="202" spans="2:38" ht="15" customHeight="1">
      <c r="B202" s="153" t="s">
        <v>85</v>
      </c>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63" t="s">
        <v>85</v>
      </c>
      <c r="AD202" s="163"/>
      <c r="AE202" s="163"/>
      <c r="AF202" s="163"/>
      <c r="AG202" s="163"/>
      <c r="AH202" s="163"/>
      <c r="AI202" s="163"/>
      <c r="AJ202" s="163"/>
      <c r="AK202" s="163"/>
      <c r="AL202" s="29"/>
    </row>
    <row r="203" spans="1:37" ht="15" customHeight="1">
      <c r="A203" s="72">
        <v>1979</v>
      </c>
      <c r="B203" s="84">
        <v>16.6</v>
      </c>
      <c r="C203" s="85"/>
      <c r="D203" s="86">
        <v>138800</v>
      </c>
      <c r="E203" s="86">
        <v>3500</v>
      </c>
      <c r="F203" s="86">
        <v>38700</v>
      </c>
      <c r="G203" s="86">
        <v>103700</v>
      </c>
      <c r="H203" s="87"/>
      <c r="I203" s="88">
        <v>61.8</v>
      </c>
      <c r="J203" s="88">
        <v>0</v>
      </c>
      <c r="K203" s="88">
        <v>2.2</v>
      </c>
      <c r="L203" s="88">
        <v>2.7</v>
      </c>
      <c r="M203" s="88">
        <v>0.8</v>
      </c>
      <c r="N203" s="88">
        <v>67.5</v>
      </c>
      <c r="P203" s="88">
        <v>10.5</v>
      </c>
      <c r="Q203" s="88">
        <v>7.5</v>
      </c>
      <c r="R203" s="88">
        <v>4.4</v>
      </c>
      <c r="S203" s="88">
        <v>7.3</v>
      </c>
      <c r="T203" s="88">
        <v>2.8</v>
      </c>
      <c r="U203" s="74">
        <v>100</v>
      </c>
      <c r="W203" s="88">
        <v>61.6</v>
      </c>
      <c r="X203" s="88">
        <v>15</v>
      </c>
      <c r="Y203" s="88">
        <v>2.1</v>
      </c>
      <c r="Z203" s="88">
        <v>20.2</v>
      </c>
      <c r="AA203" s="88">
        <v>1.3</v>
      </c>
      <c r="AB203" s="74">
        <v>100.2</v>
      </c>
      <c r="AC203" s="105">
        <f t="shared" si="24"/>
        <v>0.9754040758959944</v>
      </c>
      <c r="AD203" s="105">
        <f aca="true" t="shared" si="33" ref="AD203:AD237">E203/(D203+E203)</f>
        <v>0.024595924104005622</v>
      </c>
      <c r="AE203" s="105">
        <f t="shared" si="25"/>
        <v>0.6027997189037245</v>
      </c>
      <c r="AF203" s="105">
        <f t="shared" si="26"/>
        <v>0.1024174279690794</v>
      </c>
      <c r="AG203" s="105">
        <f t="shared" si="27"/>
        <v>0.027311314125087843</v>
      </c>
      <c r="AH203" s="105">
        <f aca="true" t="shared" si="34" ref="AH203:AH237">(W203/100)*AD203</f>
        <v>0.015151089248067462</v>
      </c>
      <c r="AI203" s="105">
        <f aca="true" t="shared" si="35" ref="AI203:AI237">(Z203/100)*AD203</f>
        <v>0.0049683766690091355</v>
      </c>
      <c r="AJ203" s="104">
        <f t="shared" si="28"/>
        <v>0.7526479269149684</v>
      </c>
      <c r="AK203" s="105">
        <f t="shared" si="29"/>
        <v>0.2473520730850316</v>
      </c>
    </row>
    <row r="204" spans="1:37" ht="15" customHeight="1">
      <c r="A204" s="72">
        <v>1980</v>
      </c>
      <c r="B204" s="84">
        <v>17</v>
      </c>
      <c r="C204" s="85"/>
      <c r="D204" s="86">
        <v>134600</v>
      </c>
      <c r="E204" s="86">
        <v>3800</v>
      </c>
      <c r="F204" s="86">
        <v>37400</v>
      </c>
      <c r="G204" s="86">
        <v>101100</v>
      </c>
      <c r="H204" s="87"/>
      <c r="I204" s="88">
        <v>62.7</v>
      </c>
      <c r="J204" s="88">
        <v>0</v>
      </c>
      <c r="K204" s="88">
        <v>1.9</v>
      </c>
      <c r="L204" s="88">
        <v>2.8</v>
      </c>
      <c r="M204" s="88">
        <v>0.7</v>
      </c>
      <c r="N204" s="88">
        <v>68.1</v>
      </c>
      <c r="P204" s="88">
        <v>12.2</v>
      </c>
      <c r="Q204" s="88">
        <v>6.9</v>
      </c>
      <c r="R204" s="88">
        <v>3.5</v>
      </c>
      <c r="S204" s="88">
        <v>6.1</v>
      </c>
      <c r="T204" s="88">
        <v>3.1</v>
      </c>
      <c r="U204" s="74">
        <v>100</v>
      </c>
      <c r="W204" s="88">
        <v>62.3</v>
      </c>
      <c r="X204" s="88">
        <v>15.5</v>
      </c>
      <c r="Y204" s="88">
        <v>1.4</v>
      </c>
      <c r="Z204" s="88">
        <v>19.7</v>
      </c>
      <c r="AA204" s="88">
        <v>1</v>
      </c>
      <c r="AB204" s="74">
        <v>100</v>
      </c>
      <c r="AC204" s="105">
        <f t="shared" si="24"/>
        <v>0.9725433526011561</v>
      </c>
      <c r="AD204" s="105">
        <f t="shared" si="33"/>
        <v>0.02745664739884393</v>
      </c>
      <c r="AE204" s="105">
        <f t="shared" si="25"/>
        <v>0.6097846820809248</v>
      </c>
      <c r="AF204" s="105">
        <f t="shared" si="26"/>
        <v>0.11865028901734104</v>
      </c>
      <c r="AG204" s="105">
        <f t="shared" si="27"/>
        <v>0.030148843930635837</v>
      </c>
      <c r="AH204" s="105">
        <f t="shared" si="34"/>
        <v>0.01710549132947977</v>
      </c>
      <c r="AI204" s="105">
        <f t="shared" si="35"/>
        <v>0.005408959537572254</v>
      </c>
      <c r="AJ204" s="104">
        <f t="shared" si="28"/>
        <v>0.7810982658959538</v>
      </c>
      <c r="AK204" s="105">
        <f t="shared" si="29"/>
        <v>0.21890173410404623</v>
      </c>
    </row>
    <row r="205" spans="1:37" ht="15" customHeight="1">
      <c r="A205" s="72">
        <v>1981</v>
      </c>
      <c r="B205" s="84">
        <v>17.5</v>
      </c>
      <c r="C205" s="85"/>
      <c r="D205" s="86">
        <v>133800</v>
      </c>
      <c r="E205" s="86">
        <v>4100</v>
      </c>
      <c r="F205" s="86">
        <v>36800</v>
      </c>
      <c r="G205" s="86">
        <v>101000</v>
      </c>
      <c r="H205" s="87"/>
      <c r="I205" s="88">
        <v>62.5</v>
      </c>
      <c r="J205" s="88">
        <v>0</v>
      </c>
      <c r="K205" s="88">
        <v>2</v>
      </c>
      <c r="L205" s="88">
        <v>3.1</v>
      </c>
      <c r="M205" s="88">
        <v>0.5</v>
      </c>
      <c r="N205" s="88">
        <v>68.2</v>
      </c>
      <c r="P205" s="88">
        <v>14.2</v>
      </c>
      <c r="Q205" s="88">
        <v>6.6</v>
      </c>
      <c r="R205" s="88">
        <v>2.8</v>
      </c>
      <c r="S205" s="88">
        <v>5</v>
      </c>
      <c r="T205" s="88">
        <v>3.2</v>
      </c>
      <c r="U205" s="74">
        <v>100</v>
      </c>
      <c r="W205" s="88">
        <v>64.4</v>
      </c>
      <c r="X205" s="88">
        <v>17.1</v>
      </c>
      <c r="Y205" s="88">
        <v>1.7</v>
      </c>
      <c r="Z205" s="88">
        <v>15.9</v>
      </c>
      <c r="AA205" s="88">
        <v>0.8</v>
      </c>
      <c r="AB205" s="74">
        <v>100</v>
      </c>
      <c r="AC205" s="105">
        <f t="shared" si="24"/>
        <v>0.9702683103698332</v>
      </c>
      <c r="AD205" s="105">
        <f t="shared" si="33"/>
        <v>0.02973168963016679</v>
      </c>
      <c r="AE205" s="105">
        <f t="shared" si="25"/>
        <v>0.6064176939811458</v>
      </c>
      <c r="AF205" s="105">
        <f t="shared" si="26"/>
        <v>0.1377781000725163</v>
      </c>
      <c r="AG205" s="105">
        <f t="shared" si="27"/>
        <v>0.03104858593183466</v>
      </c>
      <c r="AH205" s="105">
        <f t="shared" si="34"/>
        <v>0.01914720812182741</v>
      </c>
      <c r="AI205" s="105">
        <f t="shared" si="35"/>
        <v>0.00472733865119652</v>
      </c>
      <c r="AJ205" s="104">
        <f t="shared" si="28"/>
        <v>0.7991189267585208</v>
      </c>
      <c r="AK205" s="105">
        <f t="shared" si="29"/>
        <v>0.2008810732414792</v>
      </c>
    </row>
    <row r="206" spans="1:37" ht="15" customHeight="1">
      <c r="A206" s="72">
        <v>1982</v>
      </c>
      <c r="B206" s="84">
        <v>17.7</v>
      </c>
      <c r="C206" s="85"/>
      <c r="D206" s="86">
        <v>134300</v>
      </c>
      <c r="E206" s="86">
        <v>4600</v>
      </c>
      <c r="F206" s="86">
        <v>33700</v>
      </c>
      <c r="G206" s="86">
        <v>105200</v>
      </c>
      <c r="H206" s="87"/>
      <c r="I206" s="88">
        <v>63.1</v>
      </c>
      <c r="J206" s="88">
        <v>0</v>
      </c>
      <c r="K206" s="88">
        <v>2.2</v>
      </c>
      <c r="L206" s="88">
        <v>3.2</v>
      </c>
      <c r="M206" s="88">
        <v>0.3</v>
      </c>
      <c r="N206" s="88">
        <v>68.8</v>
      </c>
      <c r="P206" s="88">
        <v>14.4</v>
      </c>
      <c r="Q206" s="88">
        <v>6.9</v>
      </c>
      <c r="R206" s="88">
        <v>1.7</v>
      </c>
      <c r="S206" s="88">
        <v>4.7</v>
      </c>
      <c r="T206" s="88">
        <v>3.5</v>
      </c>
      <c r="U206" s="74">
        <v>100</v>
      </c>
      <c r="W206" s="88">
        <v>64.6</v>
      </c>
      <c r="X206" s="88">
        <v>17.7</v>
      </c>
      <c r="Y206" s="88">
        <v>1.3</v>
      </c>
      <c r="Z206" s="88">
        <v>16</v>
      </c>
      <c r="AA206" s="88">
        <v>0.6</v>
      </c>
      <c r="AB206" s="74">
        <v>100</v>
      </c>
      <c r="AC206" s="105">
        <f t="shared" si="24"/>
        <v>0.9668826493880489</v>
      </c>
      <c r="AD206" s="105">
        <f t="shared" si="33"/>
        <v>0.03311735061195104</v>
      </c>
      <c r="AE206" s="105">
        <f t="shared" si="25"/>
        <v>0.6101029517638589</v>
      </c>
      <c r="AF206" s="105">
        <f t="shared" si="26"/>
        <v>0.13923110151187906</v>
      </c>
      <c r="AG206" s="105">
        <f t="shared" si="27"/>
        <v>0.03384089272858171</v>
      </c>
      <c r="AH206" s="105">
        <f t="shared" si="34"/>
        <v>0.021393808495320372</v>
      </c>
      <c r="AI206" s="105">
        <f t="shared" si="35"/>
        <v>0.005298776097912167</v>
      </c>
      <c r="AJ206" s="104">
        <f t="shared" si="28"/>
        <v>0.8098675305975522</v>
      </c>
      <c r="AK206" s="105">
        <f t="shared" si="29"/>
        <v>0.19013246940244777</v>
      </c>
    </row>
    <row r="207" spans="1:37" ht="15" customHeight="1">
      <c r="A207" s="72">
        <v>1983</v>
      </c>
      <c r="B207" s="84">
        <v>17.9</v>
      </c>
      <c r="C207" s="85"/>
      <c r="D207" s="86">
        <v>139500</v>
      </c>
      <c r="E207" s="86">
        <v>4400</v>
      </c>
      <c r="F207" s="86">
        <v>34200</v>
      </c>
      <c r="G207" s="86">
        <v>109700</v>
      </c>
      <c r="H207" s="87"/>
      <c r="I207" s="88">
        <v>61.5</v>
      </c>
      <c r="J207" s="88">
        <v>0</v>
      </c>
      <c r="K207" s="88">
        <v>2.2</v>
      </c>
      <c r="L207" s="88">
        <v>3.2</v>
      </c>
      <c r="M207" s="88">
        <v>0.4</v>
      </c>
      <c r="N207" s="88">
        <v>67.4</v>
      </c>
      <c r="P207" s="88">
        <v>12.8</v>
      </c>
      <c r="Q207" s="88">
        <v>8.8</v>
      </c>
      <c r="R207" s="88">
        <v>2.2</v>
      </c>
      <c r="S207" s="88">
        <v>5.2</v>
      </c>
      <c r="T207" s="88">
        <v>3.7</v>
      </c>
      <c r="U207" s="74">
        <v>100</v>
      </c>
      <c r="W207" s="88">
        <v>66.6</v>
      </c>
      <c r="X207" s="88">
        <v>17.7</v>
      </c>
      <c r="Y207" s="88">
        <v>0.9</v>
      </c>
      <c r="Z207" s="88">
        <v>14.1</v>
      </c>
      <c r="AA207" s="88">
        <v>0.6</v>
      </c>
      <c r="AB207" s="74">
        <v>100</v>
      </c>
      <c r="AC207" s="105">
        <f t="shared" si="24"/>
        <v>0.9694232105628909</v>
      </c>
      <c r="AD207" s="105">
        <f t="shared" si="33"/>
        <v>0.030576789437109102</v>
      </c>
      <c r="AE207" s="105">
        <f t="shared" si="25"/>
        <v>0.5961952744961779</v>
      </c>
      <c r="AF207" s="105">
        <f t="shared" si="26"/>
        <v>0.12408617095205005</v>
      </c>
      <c r="AG207" s="105">
        <f t="shared" si="27"/>
        <v>0.03586865879082697</v>
      </c>
      <c r="AH207" s="105">
        <f t="shared" si="34"/>
        <v>0.02036414176511466</v>
      </c>
      <c r="AI207" s="105">
        <f t="shared" si="35"/>
        <v>0.004311327310632383</v>
      </c>
      <c r="AJ207" s="104">
        <f t="shared" si="28"/>
        <v>0.7808255733148021</v>
      </c>
      <c r="AK207" s="105">
        <f t="shared" si="29"/>
        <v>0.21917442668519793</v>
      </c>
    </row>
    <row r="208" spans="1:37" ht="15" customHeight="1">
      <c r="A208" s="72">
        <v>1984</v>
      </c>
      <c r="B208" s="84">
        <v>17.7</v>
      </c>
      <c r="C208" s="85"/>
      <c r="D208" s="86">
        <v>151800</v>
      </c>
      <c r="E208" s="86">
        <v>4300</v>
      </c>
      <c r="F208" s="86">
        <v>37400</v>
      </c>
      <c r="G208" s="86">
        <v>118800</v>
      </c>
      <c r="H208" s="87"/>
      <c r="I208" s="88">
        <v>60.1</v>
      </c>
      <c r="J208" s="88">
        <v>0.4</v>
      </c>
      <c r="K208" s="88">
        <v>2</v>
      </c>
      <c r="L208" s="88">
        <v>3.2</v>
      </c>
      <c r="M208" s="88">
        <v>0.5</v>
      </c>
      <c r="N208" s="88">
        <v>66.2</v>
      </c>
      <c r="P208" s="88">
        <v>12.5</v>
      </c>
      <c r="Q208" s="88">
        <v>8.9</v>
      </c>
      <c r="R208" s="88">
        <v>2.4</v>
      </c>
      <c r="S208" s="88">
        <v>6.3</v>
      </c>
      <c r="T208" s="88">
        <v>3.8</v>
      </c>
      <c r="U208" s="74">
        <v>100</v>
      </c>
      <c r="W208" s="88">
        <v>65.7</v>
      </c>
      <c r="X208" s="88">
        <v>18.1</v>
      </c>
      <c r="Y208" s="88">
        <v>1.6</v>
      </c>
      <c r="Z208" s="88">
        <v>13.7</v>
      </c>
      <c r="AA208" s="88">
        <v>0.9</v>
      </c>
      <c r="AB208" s="74">
        <v>100</v>
      </c>
      <c r="AC208" s="105">
        <f t="shared" si="24"/>
        <v>0.9724535554131967</v>
      </c>
      <c r="AD208" s="105">
        <f t="shared" si="33"/>
        <v>0.02754644458680333</v>
      </c>
      <c r="AE208" s="105">
        <f t="shared" si="25"/>
        <v>0.5844445868033312</v>
      </c>
      <c r="AF208" s="105">
        <f t="shared" si="26"/>
        <v>0.12155669442664958</v>
      </c>
      <c r="AG208" s="105">
        <f t="shared" si="27"/>
        <v>0.03695323510570147</v>
      </c>
      <c r="AH208" s="105">
        <f t="shared" si="34"/>
        <v>0.01809801409352979</v>
      </c>
      <c r="AI208" s="105">
        <f t="shared" si="35"/>
        <v>0.003773862908392056</v>
      </c>
      <c r="AJ208" s="104">
        <f t="shared" si="28"/>
        <v>0.7648263933376043</v>
      </c>
      <c r="AK208" s="105">
        <f t="shared" si="29"/>
        <v>0.23517360666239573</v>
      </c>
    </row>
    <row r="209" spans="1:37" ht="15" customHeight="1">
      <c r="A209" s="72">
        <v>1985</v>
      </c>
      <c r="B209" s="84">
        <v>18.4</v>
      </c>
      <c r="C209" s="85"/>
      <c r="D209" s="86">
        <v>153800</v>
      </c>
      <c r="E209" s="86">
        <v>4300</v>
      </c>
      <c r="F209" s="86">
        <v>37800</v>
      </c>
      <c r="G209" s="86">
        <v>120300</v>
      </c>
      <c r="H209" s="87"/>
      <c r="I209" s="88">
        <v>59.4</v>
      </c>
      <c r="J209" s="88">
        <v>0.6</v>
      </c>
      <c r="K209" s="88">
        <v>2.1</v>
      </c>
      <c r="L209" s="88">
        <v>3.3</v>
      </c>
      <c r="M209" s="88">
        <v>0.5</v>
      </c>
      <c r="N209" s="88">
        <v>65.9</v>
      </c>
      <c r="P209" s="88">
        <v>12.2</v>
      </c>
      <c r="Q209" s="88">
        <v>10.3</v>
      </c>
      <c r="R209" s="88">
        <v>2.2</v>
      </c>
      <c r="S209" s="88">
        <v>5.5</v>
      </c>
      <c r="T209" s="88">
        <v>3.8</v>
      </c>
      <c r="U209" s="74">
        <v>100</v>
      </c>
      <c r="W209" s="88">
        <v>65.4</v>
      </c>
      <c r="X209" s="88">
        <v>18.5</v>
      </c>
      <c r="Y209" s="88">
        <v>1.4</v>
      </c>
      <c r="Z209" s="88">
        <v>13.9</v>
      </c>
      <c r="AA209" s="88">
        <v>0.7</v>
      </c>
      <c r="AB209" s="74">
        <v>99.9</v>
      </c>
      <c r="AC209" s="105">
        <f t="shared" si="24"/>
        <v>0.9728020240354206</v>
      </c>
      <c r="AD209" s="105">
        <f t="shared" si="33"/>
        <v>0.02719797596457938</v>
      </c>
      <c r="AE209" s="105">
        <f t="shared" si="25"/>
        <v>0.5778444022770398</v>
      </c>
      <c r="AF209" s="105">
        <f t="shared" si="26"/>
        <v>0.11868184693232131</v>
      </c>
      <c r="AG209" s="105">
        <f t="shared" si="27"/>
        <v>0.03696647691334598</v>
      </c>
      <c r="AH209" s="105">
        <f t="shared" si="34"/>
        <v>0.017787476280834914</v>
      </c>
      <c r="AI209" s="105">
        <f t="shared" si="35"/>
        <v>0.0037805186590765343</v>
      </c>
      <c r="AJ209" s="104">
        <f t="shared" si="28"/>
        <v>0.7550607210626186</v>
      </c>
      <c r="AK209" s="105">
        <f t="shared" si="29"/>
        <v>0.24493927893738143</v>
      </c>
    </row>
    <row r="210" spans="1:37" ht="15" customHeight="1">
      <c r="A210" s="72">
        <v>1986</v>
      </c>
      <c r="B210" s="84">
        <v>18.5</v>
      </c>
      <c r="C210" s="85"/>
      <c r="D210" s="86">
        <v>173000</v>
      </c>
      <c r="E210" s="86">
        <v>4500</v>
      </c>
      <c r="F210" s="86">
        <v>42000</v>
      </c>
      <c r="G210" s="86">
        <v>135500</v>
      </c>
      <c r="H210" s="87"/>
      <c r="I210" s="88">
        <v>54.6</v>
      </c>
      <c r="J210" s="88">
        <v>0.6</v>
      </c>
      <c r="K210" s="88">
        <v>1.9</v>
      </c>
      <c r="L210" s="88">
        <v>3.1</v>
      </c>
      <c r="M210" s="88">
        <v>0.4</v>
      </c>
      <c r="N210" s="88">
        <v>60.6</v>
      </c>
      <c r="P210" s="88">
        <v>10.6</v>
      </c>
      <c r="Q210" s="88">
        <v>17.7</v>
      </c>
      <c r="R210" s="88">
        <v>2.2</v>
      </c>
      <c r="S210" s="88">
        <v>5.5</v>
      </c>
      <c r="T210" s="88">
        <v>3.4</v>
      </c>
      <c r="U210" s="74">
        <v>100</v>
      </c>
      <c r="W210" s="88">
        <v>62.4</v>
      </c>
      <c r="X210" s="88">
        <v>21.8</v>
      </c>
      <c r="Y210" s="88">
        <v>1.4</v>
      </c>
      <c r="Z210" s="88">
        <v>13.7</v>
      </c>
      <c r="AA210" s="88">
        <v>0.7</v>
      </c>
      <c r="AB210" s="74">
        <v>100</v>
      </c>
      <c r="AC210" s="105">
        <f t="shared" si="24"/>
        <v>0.9746478873239437</v>
      </c>
      <c r="AD210" s="105">
        <f t="shared" si="33"/>
        <v>0.02535211267605634</v>
      </c>
      <c r="AE210" s="105">
        <f t="shared" si="25"/>
        <v>0.5321577464788733</v>
      </c>
      <c r="AF210" s="105">
        <f t="shared" si="26"/>
        <v>0.10331267605633802</v>
      </c>
      <c r="AG210" s="105">
        <f t="shared" si="27"/>
        <v>0.03313802816901409</v>
      </c>
      <c r="AH210" s="105">
        <f t="shared" si="34"/>
        <v>0.015819718309859156</v>
      </c>
      <c r="AI210" s="105">
        <f t="shared" si="35"/>
        <v>0.003473239436619718</v>
      </c>
      <c r="AJ210" s="104">
        <f t="shared" si="28"/>
        <v>0.6879014084507042</v>
      </c>
      <c r="AK210" s="105">
        <f t="shared" si="29"/>
        <v>0.31209859154929576</v>
      </c>
    </row>
    <row r="211" spans="1:37" ht="15" customHeight="1">
      <c r="A211" s="72">
        <v>1987</v>
      </c>
      <c r="B211" s="84">
        <v>18.6</v>
      </c>
      <c r="C211" s="85"/>
      <c r="D211" s="86">
        <v>163700</v>
      </c>
      <c r="E211" s="86">
        <v>4400</v>
      </c>
      <c r="F211" s="86">
        <v>43200</v>
      </c>
      <c r="G211" s="86">
        <v>124900</v>
      </c>
      <c r="H211" s="87"/>
      <c r="I211" s="88">
        <v>60.6</v>
      </c>
      <c r="J211" s="88">
        <v>0.7</v>
      </c>
      <c r="K211" s="88">
        <v>2.3</v>
      </c>
      <c r="L211" s="88">
        <v>3.3</v>
      </c>
      <c r="M211" s="88">
        <v>0.6</v>
      </c>
      <c r="N211" s="88">
        <v>67.6</v>
      </c>
      <c r="P211" s="88">
        <v>11.4</v>
      </c>
      <c r="Q211" s="88">
        <v>7.3</v>
      </c>
      <c r="R211" s="88">
        <v>2.9</v>
      </c>
      <c r="S211" s="88">
        <v>7</v>
      </c>
      <c r="T211" s="88">
        <v>3.9</v>
      </c>
      <c r="U211" s="74">
        <v>100</v>
      </c>
      <c r="W211" s="88">
        <v>63.9</v>
      </c>
      <c r="X211" s="88">
        <v>21.1</v>
      </c>
      <c r="Y211" s="88">
        <v>1.7</v>
      </c>
      <c r="Z211" s="88">
        <v>12.5</v>
      </c>
      <c r="AA211" s="88">
        <v>0.8</v>
      </c>
      <c r="AB211" s="74">
        <v>100</v>
      </c>
      <c r="AC211" s="105">
        <f aca="true" t="shared" si="36" ref="AC211:AC274">D211/(D211+E211)</f>
        <v>0.9738251041046996</v>
      </c>
      <c r="AD211" s="105">
        <f t="shared" si="33"/>
        <v>0.026174895895300417</v>
      </c>
      <c r="AE211" s="105">
        <f aca="true" t="shared" si="37" ref="AE211:AE274">(I211/100)*AC211</f>
        <v>0.590138013087448</v>
      </c>
      <c r="AF211" s="105">
        <f aca="true" t="shared" si="38" ref="AF211:AF274">(P211/100)*AC211</f>
        <v>0.11101606186793575</v>
      </c>
      <c r="AG211" s="105">
        <f aca="true" t="shared" si="39" ref="AG211:AG274">(T211/100)*AC211</f>
        <v>0.03797917906008328</v>
      </c>
      <c r="AH211" s="105">
        <f t="shared" si="34"/>
        <v>0.016725758477096966</v>
      </c>
      <c r="AI211" s="105">
        <f t="shared" si="35"/>
        <v>0.003271861986912552</v>
      </c>
      <c r="AJ211" s="104">
        <f aca="true" t="shared" si="40" ref="AJ211:AJ274">SUM(AE211:AI211)</f>
        <v>0.7591308744794766</v>
      </c>
      <c r="AK211" s="105">
        <f aca="true" t="shared" si="41" ref="AK211:AK274">1-AJ211</f>
        <v>0.24086912552052342</v>
      </c>
    </row>
    <row r="212" spans="1:37" ht="15" customHeight="1">
      <c r="A212" s="72">
        <v>1988</v>
      </c>
      <c r="B212" s="84">
        <v>19</v>
      </c>
      <c r="C212" s="85"/>
      <c r="D212" s="86">
        <v>175200</v>
      </c>
      <c r="E212" s="86">
        <v>4600</v>
      </c>
      <c r="F212" s="86">
        <v>45900</v>
      </c>
      <c r="G212" s="86">
        <v>133900</v>
      </c>
      <c r="H212" s="87"/>
      <c r="I212" s="88">
        <v>58.5</v>
      </c>
      <c r="J212" s="88">
        <v>0.8</v>
      </c>
      <c r="K212" s="88">
        <v>2.4</v>
      </c>
      <c r="L212" s="88">
        <v>3.3</v>
      </c>
      <c r="M212" s="88">
        <v>0.6</v>
      </c>
      <c r="N212" s="88">
        <v>65.5</v>
      </c>
      <c r="P212" s="88">
        <v>11.4</v>
      </c>
      <c r="Q212" s="88">
        <v>7.4</v>
      </c>
      <c r="R212" s="88">
        <v>2.9</v>
      </c>
      <c r="S212" s="88">
        <v>8.3</v>
      </c>
      <c r="T212" s="88">
        <v>4.5</v>
      </c>
      <c r="U212" s="74">
        <v>100</v>
      </c>
      <c r="W212" s="88">
        <v>62.8</v>
      </c>
      <c r="X212" s="88">
        <v>20.5</v>
      </c>
      <c r="Y212" s="88">
        <v>1.3</v>
      </c>
      <c r="Z212" s="88">
        <v>14.8</v>
      </c>
      <c r="AA212" s="88">
        <v>0.6</v>
      </c>
      <c r="AB212" s="74">
        <v>100</v>
      </c>
      <c r="AC212" s="105">
        <f t="shared" si="36"/>
        <v>0.9744160177975528</v>
      </c>
      <c r="AD212" s="105">
        <f t="shared" si="33"/>
        <v>0.025583982202447165</v>
      </c>
      <c r="AE212" s="105">
        <f t="shared" si="37"/>
        <v>0.5700333704115683</v>
      </c>
      <c r="AF212" s="105">
        <f t="shared" si="38"/>
        <v>0.11108342602892103</v>
      </c>
      <c r="AG212" s="105">
        <f t="shared" si="39"/>
        <v>0.043848720800889876</v>
      </c>
      <c r="AH212" s="105">
        <f t="shared" si="34"/>
        <v>0.01606674082313682</v>
      </c>
      <c r="AI212" s="105">
        <f t="shared" si="35"/>
        <v>0.0037864293659621807</v>
      </c>
      <c r="AJ212" s="104">
        <f t="shared" si="40"/>
        <v>0.7448186874304783</v>
      </c>
      <c r="AK212" s="105">
        <f t="shared" si="41"/>
        <v>0.2551813125695217</v>
      </c>
    </row>
    <row r="213" spans="1:37" ht="15" customHeight="1">
      <c r="A213" s="72">
        <v>1989</v>
      </c>
      <c r="B213" s="84">
        <v>19.1</v>
      </c>
      <c r="C213" s="85"/>
      <c r="D213" s="86">
        <v>174400</v>
      </c>
      <c r="E213" s="86">
        <v>5000</v>
      </c>
      <c r="F213" s="86">
        <v>45100</v>
      </c>
      <c r="G213" s="86">
        <v>134300</v>
      </c>
      <c r="H213" s="87"/>
      <c r="I213" s="88">
        <v>57.8</v>
      </c>
      <c r="J213" s="88">
        <v>0.9</v>
      </c>
      <c r="K213" s="88">
        <v>2.4</v>
      </c>
      <c r="L213" s="88">
        <v>3.3</v>
      </c>
      <c r="M213" s="88">
        <v>0.6</v>
      </c>
      <c r="N213" s="88">
        <v>64.9</v>
      </c>
      <c r="P213" s="88">
        <v>12.7</v>
      </c>
      <c r="Q213" s="88">
        <v>6.6</v>
      </c>
      <c r="R213" s="88">
        <v>2.8</v>
      </c>
      <c r="S213" s="88">
        <v>8.3</v>
      </c>
      <c r="T213" s="88">
        <v>4.7</v>
      </c>
      <c r="U213" s="74">
        <v>100</v>
      </c>
      <c r="W213" s="88">
        <v>63.4</v>
      </c>
      <c r="X213" s="88">
        <v>20.9</v>
      </c>
      <c r="Y213" s="88">
        <v>1.5</v>
      </c>
      <c r="Z213" s="88">
        <v>13.7</v>
      </c>
      <c r="AA213" s="88">
        <v>0.5</v>
      </c>
      <c r="AB213" s="74">
        <v>100</v>
      </c>
      <c r="AC213" s="105">
        <f t="shared" si="36"/>
        <v>0.9721293199554069</v>
      </c>
      <c r="AD213" s="105">
        <f t="shared" si="33"/>
        <v>0.027870680044593088</v>
      </c>
      <c r="AE213" s="105">
        <f t="shared" si="37"/>
        <v>0.5618907469342251</v>
      </c>
      <c r="AF213" s="105">
        <f t="shared" si="38"/>
        <v>0.12346042363433667</v>
      </c>
      <c r="AG213" s="105">
        <f t="shared" si="39"/>
        <v>0.04569007803790412</v>
      </c>
      <c r="AH213" s="105">
        <f t="shared" si="34"/>
        <v>0.01767001114827202</v>
      </c>
      <c r="AI213" s="105">
        <f t="shared" si="35"/>
        <v>0.0038182831661092527</v>
      </c>
      <c r="AJ213" s="104">
        <f t="shared" si="40"/>
        <v>0.7525295429208472</v>
      </c>
      <c r="AK213" s="105">
        <f t="shared" si="41"/>
        <v>0.24747045707915283</v>
      </c>
    </row>
    <row r="214" spans="1:37" ht="15" customHeight="1">
      <c r="A214" s="72">
        <v>1990</v>
      </c>
      <c r="B214" s="84">
        <v>19.5</v>
      </c>
      <c r="C214" s="85"/>
      <c r="D214" s="86">
        <v>170000</v>
      </c>
      <c r="E214" s="86">
        <v>5200</v>
      </c>
      <c r="F214" s="86">
        <v>43900</v>
      </c>
      <c r="G214" s="86">
        <v>131300</v>
      </c>
      <c r="H214" s="87"/>
      <c r="I214" s="88">
        <v>59.1</v>
      </c>
      <c r="J214" s="88">
        <v>0.9</v>
      </c>
      <c r="K214" s="88">
        <v>2.5</v>
      </c>
      <c r="L214" s="88">
        <v>3.4</v>
      </c>
      <c r="M214" s="88">
        <v>0.5</v>
      </c>
      <c r="N214" s="88">
        <v>66.4</v>
      </c>
      <c r="P214" s="88">
        <v>12.5</v>
      </c>
      <c r="Q214" s="88">
        <v>5</v>
      </c>
      <c r="R214" s="88">
        <v>2.6</v>
      </c>
      <c r="S214" s="88">
        <v>8.5</v>
      </c>
      <c r="T214" s="88">
        <v>4.9</v>
      </c>
      <c r="U214" s="74">
        <v>100</v>
      </c>
      <c r="W214" s="88">
        <v>61.3</v>
      </c>
      <c r="X214" s="88">
        <v>21.6</v>
      </c>
      <c r="Y214" s="88">
        <v>2.3</v>
      </c>
      <c r="Z214" s="88">
        <v>14.3</v>
      </c>
      <c r="AA214" s="88">
        <v>0.6</v>
      </c>
      <c r="AB214" s="74">
        <v>100</v>
      </c>
      <c r="AC214" s="105">
        <f t="shared" si="36"/>
        <v>0.9703196347031964</v>
      </c>
      <c r="AD214" s="105">
        <f t="shared" si="33"/>
        <v>0.02968036529680365</v>
      </c>
      <c r="AE214" s="105">
        <f t="shared" si="37"/>
        <v>0.573458904109589</v>
      </c>
      <c r="AF214" s="105">
        <f t="shared" si="38"/>
        <v>0.12128995433789955</v>
      </c>
      <c r="AG214" s="105">
        <f t="shared" si="39"/>
        <v>0.047545662100456625</v>
      </c>
      <c r="AH214" s="105">
        <f t="shared" si="34"/>
        <v>0.01819406392694064</v>
      </c>
      <c r="AI214" s="105">
        <f t="shared" si="35"/>
        <v>0.004244292237442922</v>
      </c>
      <c r="AJ214" s="104">
        <f t="shared" si="40"/>
        <v>0.7647328767123288</v>
      </c>
      <c r="AK214" s="105">
        <f t="shared" si="41"/>
        <v>0.2352671232876712</v>
      </c>
    </row>
    <row r="215" spans="1:37" ht="15" customHeight="1">
      <c r="A215" s="72">
        <v>1991</v>
      </c>
      <c r="B215" s="84">
        <v>19.8</v>
      </c>
      <c r="C215" s="85"/>
      <c r="D215" s="86">
        <v>163800</v>
      </c>
      <c r="E215" s="86">
        <v>5400</v>
      </c>
      <c r="F215" s="86">
        <v>42700</v>
      </c>
      <c r="G215" s="86">
        <v>126500</v>
      </c>
      <c r="H215" s="87"/>
      <c r="I215" s="88">
        <v>60.3</v>
      </c>
      <c r="J215" s="88">
        <v>1</v>
      </c>
      <c r="K215" s="88">
        <v>2.6</v>
      </c>
      <c r="L215" s="88">
        <v>3.6</v>
      </c>
      <c r="M215" s="88">
        <v>0.5</v>
      </c>
      <c r="N215" s="88">
        <v>67.9</v>
      </c>
      <c r="P215" s="88">
        <v>11.8</v>
      </c>
      <c r="Q215" s="88">
        <v>4.3</v>
      </c>
      <c r="R215" s="88">
        <v>2.4</v>
      </c>
      <c r="S215" s="88">
        <v>8.3</v>
      </c>
      <c r="T215" s="88">
        <v>5.3</v>
      </c>
      <c r="U215" s="74">
        <v>100</v>
      </c>
      <c r="W215" s="88">
        <v>60.2</v>
      </c>
      <c r="X215" s="88">
        <v>20.7</v>
      </c>
      <c r="Y215" s="88">
        <v>2.5</v>
      </c>
      <c r="Z215" s="88">
        <v>15.9</v>
      </c>
      <c r="AA215" s="88">
        <v>0.7</v>
      </c>
      <c r="AB215" s="74">
        <v>100</v>
      </c>
      <c r="AC215" s="105">
        <f t="shared" si="36"/>
        <v>0.9680851063829787</v>
      </c>
      <c r="AD215" s="105">
        <f t="shared" si="33"/>
        <v>0.031914893617021274</v>
      </c>
      <c r="AE215" s="105">
        <f t="shared" si="37"/>
        <v>0.5837553191489362</v>
      </c>
      <c r="AF215" s="105">
        <f t="shared" si="38"/>
        <v>0.1142340425531915</v>
      </c>
      <c r="AG215" s="105">
        <f t="shared" si="39"/>
        <v>0.051308510638297875</v>
      </c>
      <c r="AH215" s="105">
        <f t="shared" si="34"/>
        <v>0.019212765957446806</v>
      </c>
      <c r="AI215" s="105">
        <f t="shared" si="35"/>
        <v>0.005074468085106382</v>
      </c>
      <c r="AJ215" s="104">
        <f t="shared" si="40"/>
        <v>0.7735851063829787</v>
      </c>
      <c r="AK215" s="105">
        <f t="shared" si="41"/>
        <v>0.22641489361702127</v>
      </c>
    </row>
    <row r="216" spans="1:37" ht="15" customHeight="1">
      <c r="A216" s="72">
        <v>1992</v>
      </c>
      <c r="B216" s="84">
        <v>20</v>
      </c>
      <c r="C216" s="85"/>
      <c r="D216" s="86">
        <v>171000</v>
      </c>
      <c r="E216" s="86">
        <v>5800</v>
      </c>
      <c r="F216" s="86">
        <v>45100</v>
      </c>
      <c r="G216" s="86">
        <v>131700</v>
      </c>
      <c r="H216" s="87"/>
      <c r="I216" s="88">
        <v>60.3</v>
      </c>
      <c r="J216" s="88">
        <v>1.2</v>
      </c>
      <c r="K216" s="88">
        <v>2.8</v>
      </c>
      <c r="L216" s="88">
        <v>3.6</v>
      </c>
      <c r="M216" s="88">
        <v>0.5</v>
      </c>
      <c r="N216" s="88">
        <v>68.4</v>
      </c>
      <c r="P216" s="88">
        <v>9.9</v>
      </c>
      <c r="Q216" s="88">
        <v>4.7</v>
      </c>
      <c r="R216" s="88">
        <v>2.7</v>
      </c>
      <c r="S216" s="88">
        <v>8.9</v>
      </c>
      <c r="T216" s="88">
        <v>5.5</v>
      </c>
      <c r="U216" s="74">
        <v>100</v>
      </c>
      <c r="W216" s="88">
        <v>58.2</v>
      </c>
      <c r="X216" s="88">
        <v>21.6</v>
      </c>
      <c r="Y216" s="88">
        <v>3</v>
      </c>
      <c r="Z216" s="88">
        <v>16.6</v>
      </c>
      <c r="AA216" s="88">
        <v>0.6</v>
      </c>
      <c r="AB216" s="74">
        <v>100</v>
      </c>
      <c r="AC216" s="105">
        <f t="shared" si="36"/>
        <v>0.9671945701357466</v>
      </c>
      <c r="AD216" s="105">
        <f t="shared" si="33"/>
        <v>0.032805429864253395</v>
      </c>
      <c r="AE216" s="105">
        <f t="shared" si="37"/>
        <v>0.5832183257918552</v>
      </c>
      <c r="AF216" s="105">
        <f t="shared" si="38"/>
        <v>0.09575226244343892</v>
      </c>
      <c r="AG216" s="105">
        <f t="shared" si="39"/>
        <v>0.05319570135746606</v>
      </c>
      <c r="AH216" s="105">
        <f t="shared" si="34"/>
        <v>0.01909276018099548</v>
      </c>
      <c r="AI216" s="105">
        <f t="shared" si="35"/>
        <v>0.0054457013574660635</v>
      </c>
      <c r="AJ216" s="104">
        <f t="shared" si="40"/>
        <v>0.7567047511312217</v>
      </c>
      <c r="AK216" s="105">
        <f t="shared" si="41"/>
        <v>0.2432952488687783</v>
      </c>
    </row>
    <row r="217" spans="1:37" ht="15" customHeight="1">
      <c r="A217" s="72">
        <v>1993</v>
      </c>
      <c r="B217" s="84">
        <v>20.1</v>
      </c>
      <c r="C217" s="85"/>
      <c r="D217" s="86">
        <v>170800</v>
      </c>
      <c r="E217" s="86">
        <v>6000</v>
      </c>
      <c r="F217" s="86">
        <v>46900</v>
      </c>
      <c r="G217" s="86">
        <v>129900</v>
      </c>
      <c r="H217" s="87"/>
      <c r="I217" s="88">
        <v>59.7</v>
      </c>
      <c r="J217" s="88">
        <v>1.2</v>
      </c>
      <c r="K217" s="88">
        <v>3.1</v>
      </c>
      <c r="L217" s="88">
        <v>3.5</v>
      </c>
      <c r="M217" s="88">
        <v>0.6</v>
      </c>
      <c r="N217" s="88">
        <v>68.2</v>
      </c>
      <c r="P217" s="88">
        <v>9.1</v>
      </c>
      <c r="Q217" s="88">
        <v>5.5</v>
      </c>
      <c r="R217" s="88">
        <v>3.1</v>
      </c>
      <c r="S217" s="88">
        <v>8.7</v>
      </c>
      <c r="T217" s="88">
        <v>5.4</v>
      </c>
      <c r="U217" s="74">
        <v>100</v>
      </c>
      <c r="W217" s="88">
        <v>58.5</v>
      </c>
      <c r="X217" s="88">
        <v>21.8</v>
      </c>
      <c r="Y217" s="88">
        <v>3.1</v>
      </c>
      <c r="Z217" s="88">
        <v>16.1</v>
      </c>
      <c r="AA217" s="88">
        <v>0.5</v>
      </c>
      <c r="AB217" s="74">
        <v>100</v>
      </c>
      <c r="AC217" s="105">
        <f t="shared" si="36"/>
        <v>0.9660633484162896</v>
      </c>
      <c r="AD217" s="105">
        <f t="shared" si="33"/>
        <v>0.033936651583710405</v>
      </c>
      <c r="AE217" s="105">
        <f t="shared" si="37"/>
        <v>0.5767398190045249</v>
      </c>
      <c r="AF217" s="105">
        <f t="shared" si="38"/>
        <v>0.08791176470588236</v>
      </c>
      <c r="AG217" s="105">
        <f t="shared" si="39"/>
        <v>0.05216742081447964</v>
      </c>
      <c r="AH217" s="105">
        <f t="shared" si="34"/>
        <v>0.019852941176470587</v>
      </c>
      <c r="AI217" s="105">
        <f t="shared" si="35"/>
        <v>0.005463800904977376</v>
      </c>
      <c r="AJ217" s="104">
        <f t="shared" si="40"/>
        <v>0.7421357466063349</v>
      </c>
      <c r="AK217" s="105">
        <f t="shared" si="41"/>
        <v>0.25786425339366514</v>
      </c>
    </row>
    <row r="218" spans="1:37" ht="15" customHeight="1">
      <c r="A218" s="72">
        <v>1994</v>
      </c>
      <c r="B218" s="84">
        <v>20.3</v>
      </c>
      <c r="C218" s="85"/>
      <c r="D218" s="86">
        <v>174600</v>
      </c>
      <c r="E218" s="86">
        <v>6100</v>
      </c>
      <c r="F218" s="86">
        <v>49100</v>
      </c>
      <c r="G218" s="86">
        <v>131500</v>
      </c>
      <c r="H218" s="87"/>
      <c r="I218" s="88">
        <v>59.2</v>
      </c>
      <c r="J218" s="88">
        <v>1.3</v>
      </c>
      <c r="K218" s="88">
        <v>3.3</v>
      </c>
      <c r="L218" s="88">
        <v>3.6</v>
      </c>
      <c r="M218" s="88">
        <v>0.7</v>
      </c>
      <c r="N218" s="88">
        <v>68.2</v>
      </c>
      <c r="P218" s="88">
        <v>8.6</v>
      </c>
      <c r="Q218" s="88">
        <v>5.2</v>
      </c>
      <c r="R218" s="88">
        <v>3.3</v>
      </c>
      <c r="S218" s="88">
        <v>9.3</v>
      </c>
      <c r="T218" s="88">
        <v>5.5</v>
      </c>
      <c r="U218" s="74">
        <v>100</v>
      </c>
      <c r="W218" s="88">
        <v>57.4</v>
      </c>
      <c r="X218" s="88">
        <v>23.6</v>
      </c>
      <c r="Y218" s="88">
        <v>3.5</v>
      </c>
      <c r="Z218" s="88">
        <v>14.9</v>
      </c>
      <c r="AA218" s="88">
        <v>0.6</v>
      </c>
      <c r="AB218" s="74">
        <v>100</v>
      </c>
      <c r="AC218" s="105">
        <f t="shared" si="36"/>
        <v>0.9662423907028224</v>
      </c>
      <c r="AD218" s="105">
        <f t="shared" si="33"/>
        <v>0.033757609297177645</v>
      </c>
      <c r="AE218" s="105">
        <f t="shared" si="37"/>
        <v>0.5720154952960709</v>
      </c>
      <c r="AF218" s="105">
        <f t="shared" si="38"/>
        <v>0.08309684560044271</v>
      </c>
      <c r="AG218" s="105">
        <f t="shared" si="39"/>
        <v>0.05314333148865523</v>
      </c>
      <c r="AH218" s="105">
        <f t="shared" si="34"/>
        <v>0.019376867736579966</v>
      </c>
      <c r="AI218" s="105">
        <f t="shared" si="35"/>
        <v>0.005029883785279469</v>
      </c>
      <c r="AJ218" s="104">
        <f t="shared" si="40"/>
        <v>0.7326624239070283</v>
      </c>
      <c r="AK218" s="105">
        <f t="shared" si="41"/>
        <v>0.2673375760929717</v>
      </c>
    </row>
    <row r="219" spans="1:37" ht="15" customHeight="1">
      <c r="A219" s="72">
        <v>1995</v>
      </c>
      <c r="B219" s="84">
        <v>20.5</v>
      </c>
      <c r="C219" s="85"/>
      <c r="D219" s="86">
        <v>183100</v>
      </c>
      <c r="E219" s="86">
        <v>6600</v>
      </c>
      <c r="F219" s="86">
        <v>52400</v>
      </c>
      <c r="G219" s="86">
        <v>137300</v>
      </c>
      <c r="H219" s="87"/>
      <c r="I219" s="88">
        <v>58</v>
      </c>
      <c r="J219" s="88">
        <v>1.5</v>
      </c>
      <c r="K219" s="88">
        <v>3.1</v>
      </c>
      <c r="L219" s="88">
        <v>3.5</v>
      </c>
      <c r="M219" s="88">
        <v>0.7</v>
      </c>
      <c r="N219" s="88">
        <v>66.9</v>
      </c>
      <c r="P219" s="88">
        <v>9.3</v>
      </c>
      <c r="Q219" s="88">
        <v>5.8</v>
      </c>
      <c r="R219" s="88">
        <v>3.5</v>
      </c>
      <c r="S219" s="88">
        <v>9</v>
      </c>
      <c r="T219" s="88">
        <v>5.6</v>
      </c>
      <c r="U219" s="74">
        <v>100</v>
      </c>
      <c r="W219" s="88">
        <v>58.8</v>
      </c>
      <c r="X219" s="88">
        <v>24.6</v>
      </c>
      <c r="Y219" s="88">
        <v>3.1</v>
      </c>
      <c r="Z219" s="88">
        <v>13</v>
      </c>
      <c r="AA219" s="88">
        <v>0.5</v>
      </c>
      <c r="AB219" s="74">
        <v>100</v>
      </c>
      <c r="AC219" s="105">
        <f t="shared" si="36"/>
        <v>0.9652082235108065</v>
      </c>
      <c r="AD219" s="105">
        <f t="shared" si="33"/>
        <v>0.03479177648919346</v>
      </c>
      <c r="AE219" s="105">
        <f t="shared" si="37"/>
        <v>0.5598207696362677</v>
      </c>
      <c r="AF219" s="105">
        <f t="shared" si="38"/>
        <v>0.08976436478650501</v>
      </c>
      <c r="AG219" s="105">
        <f t="shared" si="39"/>
        <v>0.054051660516605156</v>
      </c>
      <c r="AH219" s="105">
        <f t="shared" si="34"/>
        <v>0.020457564575645754</v>
      </c>
      <c r="AI219" s="105">
        <f t="shared" si="35"/>
        <v>0.00452293094359515</v>
      </c>
      <c r="AJ219" s="104">
        <f t="shared" si="40"/>
        <v>0.7286172904586188</v>
      </c>
      <c r="AK219" s="105">
        <f t="shared" si="41"/>
        <v>0.2713827095413812</v>
      </c>
    </row>
    <row r="220" spans="1:37" ht="15" customHeight="1">
      <c r="A220" s="72">
        <v>1996</v>
      </c>
      <c r="B220" s="84">
        <v>20.9</v>
      </c>
      <c r="C220" s="85"/>
      <c r="D220" s="86">
        <v>193500</v>
      </c>
      <c r="E220" s="86">
        <v>6900</v>
      </c>
      <c r="F220" s="86">
        <v>55800</v>
      </c>
      <c r="G220" s="86">
        <v>144700</v>
      </c>
      <c r="H220" s="87"/>
      <c r="I220" s="88">
        <v>56.1</v>
      </c>
      <c r="J220" s="88">
        <v>1.6</v>
      </c>
      <c r="K220" s="88">
        <v>2.8</v>
      </c>
      <c r="L220" s="88">
        <v>3.4</v>
      </c>
      <c r="M220" s="88">
        <v>0.7</v>
      </c>
      <c r="N220" s="88">
        <v>64.6</v>
      </c>
      <c r="P220" s="88">
        <v>9.1</v>
      </c>
      <c r="Q220" s="88">
        <v>7.9</v>
      </c>
      <c r="R220" s="88">
        <v>3.6</v>
      </c>
      <c r="S220" s="88">
        <v>9</v>
      </c>
      <c r="T220" s="88">
        <v>5.8</v>
      </c>
      <c r="U220" s="74">
        <v>100</v>
      </c>
      <c r="W220" s="88">
        <v>58.6</v>
      </c>
      <c r="X220" s="88">
        <v>26.1</v>
      </c>
      <c r="Y220" s="88">
        <v>3.7</v>
      </c>
      <c r="Z220" s="88">
        <v>11.1</v>
      </c>
      <c r="AA220" s="88">
        <v>0.4</v>
      </c>
      <c r="AB220" s="74">
        <v>100</v>
      </c>
      <c r="AC220" s="105">
        <f t="shared" si="36"/>
        <v>0.9655688622754491</v>
      </c>
      <c r="AD220" s="105">
        <f t="shared" si="33"/>
        <v>0.0344311377245509</v>
      </c>
      <c r="AE220" s="105">
        <f t="shared" si="37"/>
        <v>0.541684131736527</v>
      </c>
      <c r="AF220" s="105">
        <f t="shared" si="38"/>
        <v>0.08786676646706587</v>
      </c>
      <c r="AG220" s="105">
        <f t="shared" si="39"/>
        <v>0.056002994011976046</v>
      </c>
      <c r="AH220" s="105">
        <f t="shared" si="34"/>
        <v>0.020176646706586827</v>
      </c>
      <c r="AI220" s="105">
        <f t="shared" si="35"/>
        <v>0.00382185628742515</v>
      </c>
      <c r="AJ220" s="104">
        <f t="shared" si="40"/>
        <v>0.7095523952095809</v>
      </c>
      <c r="AK220" s="105">
        <f t="shared" si="41"/>
        <v>0.2904476047904191</v>
      </c>
    </row>
    <row r="221" spans="1:37" ht="15" customHeight="1">
      <c r="A221" s="72">
        <v>1997</v>
      </c>
      <c r="B221" s="84">
        <v>21.3</v>
      </c>
      <c r="C221" s="85"/>
      <c r="D221" s="86">
        <v>205900</v>
      </c>
      <c r="E221" s="86">
        <v>7100</v>
      </c>
      <c r="F221" s="86">
        <v>59200</v>
      </c>
      <c r="G221" s="86">
        <v>153700</v>
      </c>
      <c r="H221" s="87"/>
      <c r="I221" s="88">
        <v>54.8</v>
      </c>
      <c r="J221" s="88">
        <v>1.5</v>
      </c>
      <c r="K221" s="88">
        <v>2.4</v>
      </c>
      <c r="L221" s="88">
        <v>3.3</v>
      </c>
      <c r="M221" s="88">
        <v>0.7</v>
      </c>
      <c r="N221" s="88">
        <v>62.7</v>
      </c>
      <c r="P221" s="88">
        <v>8.9</v>
      </c>
      <c r="Q221" s="88">
        <v>10.1</v>
      </c>
      <c r="R221" s="88">
        <v>3.5</v>
      </c>
      <c r="S221" s="88">
        <v>8.9</v>
      </c>
      <c r="T221" s="88">
        <v>5.8</v>
      </c>
      <c r="U221" s="74">
        <v>100</v>
      </c>
      <c r="W221" s="88">
        <v>58.3</v>
      </c>
      <c r="X221" s="88">
        <v>27.6</v>
      </c>
      <c r="Y221" s="88">
        <v>2.9</v>
      </c>
      <c r="Z221" s="88">
        <v>10.9</v>
      </c>
      <c r="AA221" s="88">
        <v>0.3</v>
      </c>
      <c r="AB221" s="74">
        <v>100</v>
      </c>
      <c r="AC221" s="105">
        <f t="shared" si="36"/>
        <v>0.9666666666666667</v>
      </c>
      <c r="AD221" s="105">
        <f t="shared" si="33"/>
        <v>0.03333333333333333</v>
      </c>
      <c r="AE221" s="105">
        <f t="shared" si="37"/>
        <v>0.5297333333333333</v>
      </c>
      <c r="AF221" s="105">
        <f t="shared" si="38"/>
        <v>0.08603333333333334</v>
      </c>
      <c r="AG221" s="105">
        <f t="shared" si="39"/>
        <v>0.05606666666666666</v>
      </c>
      <c r="AH221" s="105">
        <f t="shared" si="34"/>
        <v>0.01943333333333333</v>
      </c>
      <c r="AI221" s="105">
        <f t="shared" si="35"/>
        <v>0.0036333333333333335</v>
      </c>
      <c r="AJ221" s="104">
        <f t="shared" si="40"/>
        <v>0.6949</v>
      </c>
      <c r="AK221" s="105">
        <f t="shared" si="41"/>
        <v>0.30510000000000004</v>
      </c>
    </row>
    <row r="222" spans="1:37" ht="15" customHeight="1">
      <c r="A222" s="72">
        <v>1998</v>
      </c>
      <c r="B222" s="84">
        <v>21.5</v>
      </c>
      <c r="C222" s="85"/>
      <c r="D222" s="86">
        <v>220300</v>
      </c>
      <c r="E222" s="86">
        <v>7000</v>
      </c>
      <c r="F222" s="86">
        <v>62400</v>
      </c>
      <c r="G222" s="86">
        <v>165000</v>
      </c>
      <c r="H222" s="87"/>
      <c r="I222" s="88">
        <v>54.1</v>
      </c>
      <c r="J222" s="88">
        <v>1.6</v>
      </c>
      <c r="K222" s="88">
        <v>2.2</v>
      </c>
      <c r="L222" s="88">
        <v>3.2</v>
      </c>
      <c r="M222" s="88">
        <v>0.6</v>
      </c>
      <c r="N222" s="88">
        <v>61.7</v>
      </c>
      <c r="P222" s="88">
        <v>8.3</v>
      </c>
      <c r="Q222" s="88">
        <v>11.7</v>
      </c>
      <c r="R222" s="88">
        <v>3.2</v>
      </c>
      <c r="S222" s="88">
        <v>9.1</v>
      </c>
      <c r="T222" s="88">
        <v>6</v>
      </c>
      <c r="U222" s="74">
        <v>100</v>
      </c>
      <c r="W222" s="88">
        <v>59</v>
      </c>
      <c r="X222" s="88">
        <v>27.6</v>
      </c>
      <c r="Y222" s="88">
        <v>2.7</v>
      </c>
      <c r="Z222" s="88">
        <v>10.3</v>
      </c>
      <c r="AA222" s="88">
        <v>0.4</v>
      </c>
      <c r="AB222" s="74">
        <v>100</v>
      </c>
      <c r="AC222" s="105">
        <f t="shared" si="36"/>
        <v>0.9692036955565332</v>
      </c>
      <c r="AD222" s="105">
        <f t="shared" si="33"/>
        <v>0.030796304443466784</v>
      </c>
      <c r="AE222" s="105">
        <f t="shared" si="37"/>
        <v>0.5243391992960845</v>
      </c>
      <c r="AF222" s="105">
        <f t="shared" si="38"/>
        <v>0.08044390673119226</v>
      </c>
      <c r="AG222" s="105">
        <f t="shared" si="39"/>
        <v>0.05815222173339199</v>
      </c>
      <c r="AH222" s="105">
        <f t="shared" si="34"/>
        <v>0.018169819621645402</v>
      </c>
      <c r="AI222" s="105">
        <f t="shared" si="35"/>
        <v>0.003172019357677079</v>
      </c>
      <c r="AJ222" s="104">
        <f t="shared" si="40"/>
        <v>0.6842771667399913</v>
      </c>
      <c r="AK222" s="105">
        <f t="shared" si="41"/>
        <v>0.3157228332600087</v>
      </c>
    </row>
    <row r="223" spans="1:37" ht="15" customHeight="1">
      <c r="A223" s="72">
        <v>1999</v>
      </c>
      <c r="B223" s="84">
        <v>21.7</v>
      </c>
      <c r="C223" s="85"/>
      <c r="D223" s="86">
        <v>235200</v>
      </c>
      <c r="E223" s="86">
        <v>6900</v>
      </c>
      <c r="F223" s="86">
        <v>67400</v>
      </c>
      <c r="G223" s="86">
        <v>174600</v>
      </c>
      <c r="H223" s="87"/>
      <c r="I223" s="88">
        <v>53.4</v>
      </c>
      <c r="J223" s="88">
        <v>1.6</v>
      </c>
      <c r="K223" s="88">
        <v>2.1</v>
      </c>
      <c r="L223" s="88">
        <v>3.1</v>
      </c>
      <c r="M223" s="88">
        <v>0.6</v>
      </c>
      <c r="N223" s="88">
        <v>60.8</v>
      </c>
      <c r="P223" s="88">
        <v>8</v>
      </c>
      <c r="Q223" s="88">
        <v>13</v>
      </c>
      <c r="R223" s="88">
        <v>3.1</v>
      </c>
      <c r="S223" s="88">
        <v>9</v>
      </c>
      <c r="T223" s="88">
        <v>6.1</v>
      </c>
      <c r="U223" s="74">
        <v>100</v>
      </c>
      <c r="W223" s="88">
        <v>59.4</v>
      </c>
      <c r="X223" s="88">
        <v>26.5</v>
      </c>
      <c r="Y223" s="88">
        <v>2.8</v>
      </c>
      <c r="Z223" s="88">
        <v>11</v>
      </c>
      <c r="AA223" s="88">
        <v>0.3</v>
      </c>
      <c r="AB223" s="74">
        <v>100</v>
      </c>
      <c r="AC223" s="105">
        <f t="shared" si="36"/>
        <v>0.9714993804213135</v>
      </c>
      <c r="AD223" s="105">
        <f t="shared" si="33"/>
        <v>0.028500619578686492</v>
      </c>
      <c r="AE223" s="105">
        <f t="shared" si="37"/>
        <v>0.5187806691449814</v>
      </c>
      <c r="AF223" s="105">
        <f t="shared" si="38"/>
        <v>0.07771995043370508</v>
      </c>
      <c r="AG223" s="105">
        <f t="shared" si="39"/>
        <v>0.05926146220570012</v>
      </c>
      <c r="AH223" s="105">
        <f t="shared" si="34"/>
        <v>0.016929368029739777</v>
      </c>
      <c r="AI223" s="105">
        <f t="shared" si="35"/>
        <v>0.003135068153655514</v>
      </c>
      <c r="AJ223" s="104">
        <f t="shared" si="40"/>
        <v>0.6758265179677819</v>
      </c>
      <c r="AK223" s="105">
        <f t="shared" si="41"/>
        <v>0.3241734820322181</v>
      </c>
    </row>
    <row r="224" spans="1:37" ht="15" customHeight="1">
      <c r="A224" s="72">
        <v>2000</v>
      </c>
      <c r="B224" s="84">
        <v>22.3</v>
      </c>
      <c r="C224" s="85"/>
      <c r="D224" s="86">
        <v>246400</v>
      </c>
      <c r="E224" s="86">
        <v>7500</v>
      </c>
      <c r="F224" s="86">
        <v>70600</v>
      </c>
      <c r="G224" s="86">
        <v>183300</v>
      </c>
      <c r="H224" s="87"/>
      <c r="I224" s="88">
        <v>53.3</v>
      </c>
      <c r="J224" s="88">
        <v>1.6</v>
      </c>
      <c r="K224" s="88">
        <v>2</v>
      </c>
      <c r="L224" s="88">
        <v>3.1</v>
      </c>
      <c r="M224" s="88">
        <v>0.6</v>
      </c>
      <c r="N224" s="88">
        <v>60.6</v>
      </c>
      <c r="P224" s="88">
        <v>8.1</v>
      </c>
      <c r="Q224" s="88">
        <v>13.8</v>
      </c>
      <c r="R224" s="88">
        <v>2.9</v>
      </c>
      <c r="S224" s="88">
        <v>8.5</v>
      </c>
      <c r="T224" s="88">
        <v>6.1</v>
      </c>
      <c r="U224" s="74">
        <v>100</v>
      </c>
      <c r="W224" s="88">
        <v>60.1</v>
      </c>
      <c r="X224" s="88">
        <v>25</v>
      </c>
      <c r="Y224" s="88">
        <v>3.4</v>
      </c>
      <c r="Z224" s="88">
        <v>11.1</v>
      </c>
      <c r="AA224" s="88">
        <v>0.3</v>
      </c>
      <c r="AB224" s="74">
        <v>100</v>
      </c>
      <c r="AC224" s="105">
        <f t="shared" si="36"/>
        <v>0.9704608113430484</v>
      </c>
      <c r="AD224" s="105">
        <f t="shared" si="33"/>
        <v>0.029539188656951557</v>
      </c>
      <c r="AE224" s="105">
        <f t="shared" si="37"/>
        <v>0.5172556124458447</v>
      </c>
      <c r="AF224" s="105">
        <f t="shared" si="38"/>
        <v>0.07860732571878692</v>
      </c>
      <c r="AG224" s="105">
        <f t="shared" si="39"/>
        <v>0.05919810949192595</v>
      </c>
      <c r="AH224" s="105">
        <f t="shared" si="34"/>
        <v>0.017753052382827886</v>
      </c>
      <c r="AI224" s="105">
        <f t="shared" si="35"/>
        <v>0.0032788499409216226</v>
      </c>
      <c r="AJ224" s="104">
        <f t="shared" si="40"/>
        <v>0.6760929499803071</v>
      </c>
      <c r="AK224" s="105">
        <f t="shared" si="41"/>
        <v>0.3239070500196929</v>
      </c>
    </row>
    <row r="225" spans="1:37" ht="15" customHeight="1">
      <c r="A225" s="72">
        <v>2001</v>
      </c>
      <c r="B225" s="84">
        <v>22.4</v>
      </c>
      <c r="C225" s="85"/>
      <c r="D225" s="86">
        <v>223900</v>
      </c>
      <c r="E225" s="86">
        <v>7700</v>
      </c>
      <c r="F225" s="86">
        <v>61500</v>
      </c>
      <c r="G225" s="86">
        <v>170100</v>
      </c>
      <c r="H225" s="87"/>
      <c r="I225" s="88">
        <v>58.2</v>
      </c>
      <c r="J225" s="88">
        <v>1.8</v>
      </c>
      <c r="K225" s="88">
        <v>2.4</v>
      </c>
      <c r="L225" s="88">
        <v>3.5</v>
      </c>
      <c r="M225" s="88">
        <v>0.4</v>
      </c>
      <c r="N225" s="88">
        <v>66.3</v>
      </c>
      <c r="P225" s="88">
        <v>7.9</v>
      </c>
      <c r="Q225" s="88">
        <v>7.8</v>
      </c>
      <c r="R225" s="88">
        <v>2.2</v>
      </c>
      <c r="S225" s="88">
        <v>9.5</v>
      </c>
      <c r="T225" s="88">
        <v>6.3</v>
      </c>
      <c r="U225" s="74">
        <v>100</v>
      </c>
      <c r="W225" s="88">
        <v>59.3</v>
      </c>
      <c r="X225" s="88">
        <v>24</v>
      </c>
      <c r="Y225" s="88">
        <v>4.6</v>
      </c>
      <c r="Z225" s="88">
        <v>11.8</v>
      </c>
      <c r="AA225" s="88">
        <v>0.3</v>
      </c>
      <c r="AB225" s="74">
        <v>100</v>
      </c>
      <c r="AC225" s="105">
        <f t="shared" si="36"/>
        <v>0.9667530224525043</v>
      </c>
      <c r="AD225" s="105">
        <f t="shared" si="33"/>
        <v>0.033246977547495685</v>
      </c>
      <c r="AE225" s="105">
        <f t="shared" si="37"/>
        <v>0.5626502590673575</v>
      </c>
      <c r="AF225" s="105">
        <f t="shared" si="38"/>
        <v>0.07637348877374783</v>
      </c>
      <c r="AG225" s="105">
        <f t="shared" si="39"/>
        <v>0.06090544041450777</v>
      </c>
      <c r="AH225" s="105">
        <f t="shared" si="34"/>
        <v>0.01971545768566494</v>
      </c>
      <c r="AI225" s="105">
        <f t="shared" si="35"/>
        <v>0.003923143350604491</v>
      </c>
      <c r="AJ225" s="104">
        <f t="shared" si="40"/>
        <v>0.7235677892918826</v>
      </c>
      <c r="AK225" s="105">
        <f t="shared" si="41"/>
        <v>0.2764322107081174</v>
      </c>
    </row>
    <row r="226" spans="1:37" ht="15" customHeight="1">
      <c r="A226" s="72">
        <v>2002</v>
      </c>
      <c r="B226" s="84">
        <v>22.6</v>
      </c>
      <c r="C226" s="85"/>
      <c r="D226" s="86">
        <v>212900</v>
      </c>
      <c r="E226" s="86">
        <v>7900</v>
      </c>
      <c r="F226" s="86">
        <v>57200</v>
      </c>
      <c r="G226" s="86">
        <v>163600</v>
      </c>
      <c r="H226" s="87"/>
      <c r="I226" s="88">
        <v>59.3</v>
      </c>
      <c r="J226" s="88">
        <v>2.2</v>
      </c>
      <c r="K226" s="88">
        <v>2.8</v>
      </c>
      <c r="L226" s="88">
        <v>3.6</v>
      </c>
      <c r="M226" s="88">
        <v>0.4</v>
      </c>
      <c r="N226" s="88">
        <v>68.3</v>
      </c>
      <c r="P226" s="88">
        <v>6.8</v>
      </c>
      <c r="Q226" s="88">
        <v>5.9</v>
      </c>
      <c r="R226" s="88">
        <v>2</v>
      </c>
      <c r="S226" s="88">
        <v>10.2</v>
      </c>
      <c r="T226" s="88">
        <v>6.7</v>
      </c>
      <c r="U226" s="74">
        <v>100</v>
      </c>
      <c r="W226" s="88">
        <v>57.2</v>
      </c>
      <c r="X226" s="88">
        <v>23.5</v>
      </c>
      <c r="Y226" s="88">
        <v>5.1</v>
      </c>
      <c r="Z226" s="88">
        <v>13.8</v>
      </c>
      <c r="AA226" s="88">
        <v>0.4</v>
      </c>
      <c r="AB226" s="74">
        <v>100</v>
      </c>
      <c r="AC226" s="105">
        <f t="shared" si="36"/>
        <v>0.9642210144927537</v>
      </c>
      <c r="AD226" s="105">
        <f t="shared" si="33"/>
        <v>0.035778985507246376</v>
      </c>
      <c r="AE226" s="105">
        <f t="shared" si="37"/>
        <v>0.5717830615942029</v>
      </c>
      <c r="AF226" s="105">
        <f t="shared" si="38"/>
        <v>0.06556702898550726</v>
      </c>
      <c r="AG226" s="105">
        <f t="shared" si="39"/>
        <v>0.0646028079710145</v>
      </c>
      <c r="AH226" s="105">
        <f t="shared" si="34"/>
        <v>0.02046557971014493</v>
      </c>
      <c r="AI226" s="105">
        <f t="shared" si="35"/>
        <v>0.0049375</v>
      </c>
      <c r="AJ226" s="104">
        <f t="shared" si="40"/>
        <v>0.7273559782608696</v>
      </c>
      <c r="AK226" s="105">
        <f t="shared" si="41"/>
        <v>0.2726440217391304</v>
      </c>
    </row>
    <row r="227" spans="1:37" ht="15" customHeight="1">
      <c r="A227" s="72">
        <v>2003</v>
      </c>
      <c r="B227" s="84">
        <v>22.7</v>
      </c>
      <c r="C227" s="85"/>
      <c r="D227" s="86">
        <v>220100</v>
      </c>
      <c r="E227" s="86">
        <v>7900</v>
      </c>
      <c r="F227" s="86">
        <v>56400</v>
      </c>
      <c r="G227" s="86">
        <v>171600</v>
      </c>
      <c r="H227" s="87"/>
      <c r="I227" s="88">
        <v>57.5</v>
      </c>
      <c r="J227" s="88">
        <v>2.7</v>
      </c>
      <c r="K227" s="88">
        <v>3</v>
      </c>
      <c r="L227" s="88">
        <v>3.5</v>
      </c>
      <c r="M227" s="88">
        <v>0.6</v>
      </c>
      <c r="N227" s="88">
        <v>67.3</v>
      </c>
      <c r="P227" s="88">
        <v>6.4</v>
      </c>
      <c r="Q227" s="88">
        <v>7</v>
      </c>
      <c r="R227" s="88">
        <v>2.8</v>
      </c>
      <c r="S227" s="88">
        <v>10.2</v>
      </c>
      <c r="T227" s="88">
        <v>6.3</v>
      </c>
      <c r="U227" s="74">
        <v>100</v>
      </c>
      <c r="W227" s="88">
        <v>57</v>
      </c>
      <c r="X227" s="88">
        <v>24.5</v>
      </c>
      <c r="Y227" s="88">
        <v>5.3</v>
      </c>
      <c r="Z227" s="88">
        <v>12.8</v>
      </c>
      <c r="AA227" s="88">
        <v>0.4</v>
      </c>
      <c r="AB227" s="74">
        <v>100</v>
      </c>
      <c r="AC227" s="105">
        <f t="shared" si="36"/>
        <v>0.9653508771929824</v>
      </c>
      <c r="AD227" s="105">
        <f t="shared" si="33"/>
        <v>0.03464912280701754</v>
      </c>
      <c r="AE227" s="105">
        <f t="shared" si="37"/>
        <v>0.5550767543859648</v>
      </c>
      <c r="AF227" s="105">
        <f t="shared" si="38"/>
        <v>0.061782456140350876</v>
      </c>
      <c r="AG227" s="105">
        <f t="shared" si="39"/>
        <v>0.060817105263157895</v>
      </c>
      <c r="AH227" s="105">
        <f t="shared" si="34"/>
        <v>0.019749999999999997</v>
      </c>
      <c r="AI227" s="105">
        <f t="shared" si="35"/>
        <v>0.004435087719298245</v>
      </c>
      <c r="AJ227" s="104">
        <f t="shared" si="40"/>
        <v>0.7018614035087718</v>
      </c>
      <c r="AK227" s="105">
        <f t="shared" si="41"/>
        <v>0.2981385964912282</v>
      </c>
    </row>
    <row r="228" spans="1:37" ht="15" customHeight="1">
      <c r="A228" s="72">
        <v>2004</v>
      </c>
      <c r="B228" s="84">
        <v>22.8</v>
      </c>
      <c r="C228" s="85"/>
      <c r="D228" s="86">
        <v>240000</v>
      </c>
      <c r="E228" s="86">
        <v>8700</v>
      </c>
      <c r="F228" s="86">
        <v>62100</v>
      </c>
      <c r="G228" s="86">
        <v>186500</v>
      </c>
      <c r="H228" s="87"/>
      <c r="I228" s="88">
        <v>54</v>
      </c>
      <c r="J228" s="88">
        <v>2.6</v>
      </c>
      <c r="K228" s="88">
        <v>3.1</v>
      </c>
      <c r="L228" s="88">
        <v>3.2</v>
      </c>
      <c r="M228" s="88">
        <v>0.7</v>
      </c>
      <c r="N228" s="88">
        <v>63.6</v>
      </c>
      <c r="P228" s="88">
        <v>6.5</v>
      </c>
      <c r="Q228" s="88">
        <v>9.9</v>
      </c>
      <c r="R228" s="88">
        <v>3.3</v>
      </c>
      <c r="S228" s="88">
        <v>10.5</v>
      </c>
      <c r="T228" s="88">
        <v>6.2</v>
      </c>
      <c r="U228" s="74">
        <v>100</v>
      </c>
      <c r="W228" s="88">
        <v>54.5</v>
      </c>
      <c r="X228" s="88">
        <v>28.1</v>
      </c>
      <c r="Y228" s="88">
        <v>6.5</v>
      </c>
      <c r="Z228" s="88">
        <v>10.6</v>
      </c>
      <c r="AA228" s="88">
        <v>0.4</v>
      </c>
      <c r="AB228" s="74">
        <v>100</v>
      </c>
      <c r="AC228" s="105">
        <f t="shared" si="36"/>
        <v>0.9650180940892642</v>
      </c>
      <c r="AD228" s="105">
        <f t="shared" si="33"/>
        <v>0.03498190591073583</v>
      </c>
      <c r="AE228" s="105">
        <f t="shared" si="37"/>
        <v>0.5211097708082028</v>
      </c>
      <c r="AF228" s="105">
        <f t="shared" si="38"/>
        <v>0.06272617611580218</v>
      </c>
      <c r="AG228" s="105">
        <f t="shared" si="39"/>
        <v>0.05983112183353438</v>
      </c>
      <c r="AH228" s="105">
        <f t="shared" si="34"/>
        <v>0.019065138721351026</v>
      </c>
      <c r="AI228" s="105">
        <f t="shared" si="35"/>
        <v>0.0037080820265379976</v>
      </c>
      <c r="AJ228" s="104">
        <f t="shared" si="40"/>
        <v>0.6664402895054284</v>
      </c>
      <c r="AK228" s="105">
        <f t="shared" si="41"/>
        <v>0.33355971049457156</v>
      </c>
    </row>
    <row r="229" spans="1:37" ht="15" customHeight="1">
      <c r="A229" s="72">
        <v>2005</v>
      </c>
      <c r="B229" s="84">
        <v>23.1</v>
      </c>
      <c r="C229" s="85"/>
      <c r="D229" s="86">
        <v>260300</v>
      </c>
      <c r="E229" s="86">
        <v>9700</v>
      </c>
      <c r="F229" s="86">
        <v>68700</v>
      </c>
      <c r="G229" s="86">
        <v>201300</v>
      </c>
      <c r="H229" s="87"/>
      <c r="I229" s="88">
        <v>49.9</v>
      </c>
      <c r="J229" s="88">
        <v>2.5</v>
      </c>
      <c r="K229" s="88">
        <v>2.9</v>
      </c>
      <c r="L229" s="88">
        <v>2.9</v>
      </c>
      <c r="M229" s="88">
        <v>0.8</v>
      </c>
      <c r="N229" s="88">
        <v>59</v>
      </c>
      <c r="P229" s="88">
        <v>7</v>
      </c>
      <c r="Q229" s="88">
        <v>12.4</v>
      </c>
      <c r="R229" s="88">
        <v>4.1</v>
      </c>
      <c r="S229" s="88">
        <v>11.4</v>
      </c>
      <c r="T229" s="88">
        <v>6.1</v>
      </c>
      <c r="U229" s="74">
        <v>100</v>
      </c>
      <c r="W229" s="88">
        <v>53</v>
      </c>
      <c r="X229" s="88">
        <v>28.1</v>
      </c>
      <c r="Y229" s="88">
        <v>7.5</v>
      </c>
      <c r="Z229" s="88">
        <v>11.1</v>
      </c>
      <c r="AA229" s="88">
        <v>0.3</v>
      </c>
      <c r="AB229" s="74">
        <v>100</v>
      </c>
      <c r="AC229" s="105">
        <f t="shared" si="36"/>
        <v>0.9640740740740741</v>
      </c>
      <c r="AD229" s="105">
        <f t="shared" si="33"/>
        <v>0.035925925925925924</v>
      </c>
      <c r="AE229" s="105">
        <f t="shared" si="37"/>
        <v>0.481072962962963</v>
      </c>
      <c r="AF229" s="105">
        <f t="shared" si="38"/>
        <v>0.06748518518518519</v>
      </c>
      <c r="AG229" s="105">
        <f t="shared" si="39"/>
        <v>0.05880851851851852</v>
      </c>
      <c r="AH229" s="105">
        <f t="shared" si="34"/>
        <v>0.01904074074074074</v>
      </c>
      <c r="AI229" s="105">
        <f t="shared" si="35"/>
        <v>0.003987777777777778</v>
      </c>
      <c r="AJ229" s="104">
        <f t="shared" si="40"/>
        <v>0.6303951851851852</v>
      </c>
      <c r="AK229" s="105">
        <f t="shared" si="41"/>
        <v>0.3696048148148148</v>
      </c>
    </row>
    <row r="230" spans="1:37" ht="15" customHeight="1">
      <c r="A230" s="72">
        <v>2006</v>
      </c>
      <c r="B230" s="84">
        <v>23.5</v>
      </c>
      <c r="C230" s="85"/>
      <c r="D230" s="86">
        <v>271500</v>
      </c>
      <c r="E230" s="86">
        <v>10000</v>
      </c>
      <c r="F230" s="86">
        <v>71700</v>
      </c>
      <c r="G230" s="86">
        <v>209800</v>
      </c>
      <c r="H230" s="87"/>
      <c r="I230" s="88">
        <v>48.6</v>
      </c>
      <c r="J230" s="88">
        <v>2.3</v>
      </c>
      <c r="K230" s="88">
        <v>2.7</v>
      </c>
      <c r="L230" s="88">
        <v>2.9</v>
      </c>
      <c r="M230" s="88">
        <v>0.8</v>
      </c>
      <c r="N230" s="88">
        <v>57.4</v>
      </c>
      <c r="P230" s="88">
        <v>8.1</v>
      </c>
      <c r="Q230" s="88">
        <v>13.2</v>
      </c>
      <c r="R230" s="88">
        <v>4.3</v>
      </c>
      <c r="S230" s="88">
        <v>10.9</v>
      </c>
      <c r="T230" s="88">
        <v>6.1</v>
      </c>
      <c r="U230" s="74">
        <v>100</v>
      </c>
      <c r="W230" s="88">
        <v>54.1</v>
      </c>
      <c r="X230" s="88">
        <v>28.6</v>
      </c>
      <c r="Y230" s="88">
        <v>8</v>
      </c>
      <c r="Z230" s="88">
        <v>9</v>
      </c>
      <c r="AA230" s="88">
        <v>0.3</v>
      </c>
      <c r="AB230" s="74">
        <v>100</v>
      </c>
      <c r="AC230" s="105">
        <f t="shared" si="36"/>
        <v>0.9644760213143873</v>
      </c>
      <c r="AD230" s="105">
        <f t="shared" si="33"/>
        <v>0.035523978685612786</v>
      </c>
      <c r="AE230" s="105">
        <f t="shared" si="37"/>
        <v>0.4687353463587922</v>
      </c>
      <c r="AF230" s="105">
        <f t="shared" si="38"/>
        <v>0.07812255772646537</v>
      </c>
      <c r="AG230" s="105">
        <f t="shared" si="39"/>
        <v>0.058833037300177624</v>
      </c>
      <c r="AH230" s="105">
        <f t="shared" si="34"/>
        <v>0.019218472468916517</v>
      </c>
      <c r="AI230" s="105">
        <f t="shared" si="35"/>
        <v>0.0031971580817051507</v>
      </c>
      <c r="AJ230" s="104">
        <f t="shared" si="40"/>
        <v>0.6281065719360569</v>
      </c>
      <c r="AK230" s="105">
        <f t="shared" si="41"/>
        <v>0.3718934280639431</v>
      </c>
    </row>
    <row r="231" spans="1:37" ht="15" customHeight="1">
      <c r="A231" s="72">
        <v>2007</v>
      </c>
      <c r="B231" s="84">
        <v>23.6</v>
      </c>
      <c r="C231" s="85"/>
      <c r="D231" s="86">
        <v>281900</v>
      </c>
      <c r="E231" s="86">
        <v>10500</v>
      </c>
      <c r="F231" s="86">
        <v>72300</v>
      </c>
      <c r="G231" s="86">
        <v>220100</v>
      </c>
      <c r="H231" s="87"/>
      <c r="I231" s="88">
        <v>48.2</v>
      </c>
      <c r="J231" s="88">
        <v>2.4</v>
      </c>
      <c r="K231" s="88">
        <v>2.5</v>
      </c>
      <c r="L231" s="88">
        <v>2.8</v>
      </c>
      <c r="M231" s="88">
        <v>0.7</v>
      </c>
      <c r="N231" s="88">
        <v>56.6</v>
      </c>
      <c r="P231" s="88">
        <v>8.8</v>
      </c>
      <c r="Q231" s="88">
        <v>14.3</v>
      </c>
      <c r="R231" s="88">
        <v>3.6</v>
      </c>
      <c r="S231" s="88">
        <v>10.3</v>
      </c>
      <c r="T231" s="88">
        <v>6.4</v>
      </c>
      <c r="U231" s="74">
        <v>100</v>
      </c>
      <c r="W231" s="88">
        <v>55.2</v>
      </c>
      <c r="X231" s="88">
        <v>31.1</v>
      </c>
      <c r="Y231" s="88">
        <v>5.3</v>
      </c>
      <c r="Z231" s="88">
        <v>8.1</v>
      </c>
      <c r="AA231" s="88">
        <v>0.3</v>
      </c>
      <c r="AB231" s="74">
        <v>100</v>
      </c>
      <c r="AC231" s="105">
        <f t="shared" si="36"/>
        <v>0.9640902872777017</v>
      </c>
      <c r="AD231" s="105">
        <f t="shared" si="33"/>
        <v>0.035909712722298225</v>
      </c>
      <c r="AE231" s="105">
        <f t="shared" si="37"/>
        <v>0.4646915184678523</v>
      </c>
      <c r="AF231" s="105">
        <f t="shared" si="38"/>
        <v>0.08483994528043776</v>
      </c>
      <c r="AG231" s="105">
        <f t="shared" si="39"/>
        <v>0.06170177838577291</v>
      </c>
      <c r="AH231" s="105">
        <f t="shared" si="34"/>
        <v>0.019822161422708623</v>
      </c>
      <c r="AI231" s="105">
        <f t="shared" si="35"/>
        <v>0.002908686730506156</v>
      </c>
      <c r="AJ231" s="104">
        <f t="shared" si="40"/>
        <v>0.6339640902872777</v>
      </c>
      <c r="AK231" s="105">
        <f t="shared" si="41"/>
        <v>0.36603590971272226</v>
      </c>
    </row>
    <row r="232" spans="1:37" ht="15" customHeight="1">
      <c r="A232" s="72">
        <v>2008</v>
      </c>
      <c r="B232" s="84">
        <v>23.5</v>
      </c>
      <c r="C232" s="85"/>
      <c r="D232" s="86">
        <v>254600</v>
      </c>
      <c r="E232" s="86">
        <v>10000</v>
      </c>
      <c r="F232" s="86">
        <v>62600</v>
      </c>
      <c r="G232" s="86">
        <v>201900</v>
      </c>
      <c r="H232" s="87"/>
      <c r="I232" s="88">
        <v>53.8</v>
      </c>
      <c r="J232" s="88">
        <v>2.7</v>
      </c>
      <c r="K232" s="88">
        <v>2.8</v>
      </c>
      <c r="L232" s="88">
        <v>3.2</v>
      </c>
      <c r="M232" s="88">
        <v>0.5</v>
      </c>
      <c r="N232" s="88">
        <v>63</v>
      </c>
      <c r="P232" s="88">
        <v>8.5</v>
      </c>
      <c r="Q232" s="88">
        <v>8.1</v>
      </c>
      <c r="R232" s="88">
        <v>2.4</v>
      </c>
      <c r="S232" s="88">
        <v>11</v>
      </c>
      <c r="T232" s="88">
        <v>7.1</v>
      </c>
      <c r="U232" s="74">
        <v>100</v>
      </c>
      <c r="W232" s="88">
        <v>56.1</v>
      </c>
      <c r="X232" s="88">
        <v>29.3</v>
      </c>
      <c r="Y232" s="88">
        <v>4.4</v>
      </c>
      <c r="Z232" s="88">
        <v>9.8</v>
      </c>
      <c r="AA232" s="88">
        <v>0.3</v>
      </c>
      <c r="AB232" s="74">
        <v>100</v>
      </c>
      <c r="AC232" s="105">
        <f t="shared" si="36"/>
        <v>0.9622071050642479</v>
      </c>
      <c r="AD232" s="105">
        <f t="shared" si="33"/>
        <v>0.03779289493575208</v>
      </c>
      <c r="AE232" s="105">
        <f t="shared" si="37"/>
        <v>0.5176674225245653</v>
      </c>
      <c r="AF232" s="105">
        <f t="shared" si="38"/>
        <v>0.08178760393046108</v>
      </c>
      <c r="AG232" s="105">
        <f t="shared" si="39"/>
        <v>0.06831670445956159</v>
      </c>
      <c r="AH232" s="105">
        <f t="shared" si="34"/>
        <v>0.02120181405895692</v>
      </c>
      <c r="AI232" s="105">
        <f t="shared" si="35"/>
        <v>0.003703703703703704</v>
      </c>
      <c r="AJ232" s="104">
        <f t="shared" si="40"/>
        <v>0.6926772486772487</v>
      </c>
      <c r="AK232" s="105">
        <f t="shared" si="41"/>
        <v>0.30732275132275133</v>
      </c>
    </row>
    <row r="233" spans="1:37" ht="15" customHeight="1">
      <c r="A233" s="72">
        <v>2009</v>
      </c>
      <c r="B233" s="84">
        <v>23.6</v>
      </c>
      <c r="C233" s="85"/>
      <c r="D233" s="86">
        <v>228800</v>
      </c>
      <c r="E233" s="86">
        <v>11600</v>
      </c>
      <c r="F233" s="86">
        <v>55700</v>
      </c>
      <c r="G233" s="86">
        <v>184600</v>
      </c>
      <c r="H233" s="87"/>
      <c r="I233" s="88">
        <v>57.5</v>
      </c>
      <c r="J233" s="88">
        <v>2.9</v>
      </c>
      <c r="K233" s="88">
        <v>3.2</v>
      </c>
      <c r="L233" s="88">
        <v>3.5</v>
      </c>
      <c r="M233" s="88">
        <v>0.4</v>
      </c>
      <c r="N233" s="88">
        <v>67.6</v>
      </c>
      <c r="P233" s="88">
        <v>7.2</v>
      </c>
      <c r="Q233" s="88">
        <v>4.5</v>
      </c>
      <c r="R233" s="88">
        <v>2</v>
      </c>
      <c r="S233" s="88">
        <v>11.3</v>
      </c>
      <c r="T233" s="88">
        <v>7.5</v>
      </c>
      <c r="U233" s="74">
        <v>100</v>
      </c>
      <c r="W233" s="88">
        <v>52.8</v>
      </c>
      <c r="X233" s="88">
        <v>27.3</v>
      </c>
      <c r="Y233" s="88">
        <v>4.7</v>
      </c>
      <c r="Z233" s="88">
        <v>14.8</v>
      </c>
      <c r="AA233" s="88">
        <v>0.4</v>
      </c>
      <c r="AB233" s="74">
        <v>100</v>
      </c>
      <c r="AC233" s="105">
        <f t="shared" si="36"/>
        <v>0.9517470881863561</v>
      </c>
      <c r="AD233" s="105">
        <f t="shared" si="33"/>
        <v>0.048252911813643926</v>
      </c>
      <c r="AE233" s="105">
        <f t="shared" si="37"/>
        <v>0.5472545757071547</v>
      </c>
      <c r="AF233" s="105">
        <f t="shared" si="38"/>
        <v>0.06852579034941765</v>
      </c>
      <c r="AG233" s="105">
        <f t="shared" si="39"/>
        <v>0.0713810316139767</v>
      </c>
      <c r="AH233" s="105">
        <f t="shared" si="34"/>
        <v>0.025477537437603993</v>
      </c>
      <c r="AI233" s="105">
        <f t="shared" si="35"/>
        <v>0.007141430948419302</v>
      </c>
      <c r="AJ233" s="104">
        <f t="shared" si="40"/>
        <v>0.7197803660565724</v>
      </c>
      <c r="AK233" s="105">
        <f t="shared" si="41"/>
        <v>0.28021963394342764</v>
      </c>
    </row>
    <row r="234" spans="1:37" ht="15" customHeight="1">
      <c r="A234" s="72">
        <v>2010</v>
      </c>
      <c r="B234" s="84">
        <v>23.7</v>
      </c>
      <c r="C234" s="85"/>
      <c r="D234" s="86">
        <v>241200</v>
      </c>
      <c r="E234" s="86">
        <v>11600</v>
      </c>
      <c r="F234" s="86">
        <v>60400</v>
      </c>
      <c r="G234" s="86">
        <v>192400</v>
      </c>
      <c r="H234" s="87"/>
      <c r="I234" s="88">
        <v>54.9</v>
      </c>
      <c r="J234" s="88">
        <v>2.7</v>
      </c>
      <c r="K234" s="88">
        <v>3</v>
      </c>
      <c r="L234" s="88">
        <v>3.3</v>
      </c>
      <c r="M234" s="88">
        <v>0.5</v>
      </c>
      <c r="N234" s="88">
        <v>64.4</v>
      </c>
      <c r="P234" s="88">
        <v>7</v>
      </c>
      <c r="Q234" s="88">
        <v>6.5</v>
      </c>
      <c r="R234" s="88">
        <v>2.7</v>
      </c>
      <c r="S234" s="88">
        <v>10.9</v>
      </c>
      <c r="T234" s="88">
        <v>8.5</v>
      </c>
      <c r="U234" s="74">
        <v>100</v>
      </c>
      <c r="W234" s="88">
        <v>54</v>
      </c>
      <c r="X234" s="88">
        <v>28.3</v>
      </c>
      <c r="Y234" s="88">
        <v>4.7</v>
      </c>
      <c r="Z234" s="88">
        <v>12.6</v>
      </c>
      <c r="AA234" s="88">
        <v>0.5</v>
      </c>
      <c r="AB234" s="74">
        <v>100</v>
      </c>
      <c r="AC234" s="105">
        <f t="shared" si="36"/>
        <v>0.9541139240506329</v>
      </c>
      <c r="AD234" s="105">
        <f t="shared" si="33"/>
        <v>0.04588607594936709</v>
      </c>
      <c r="AE234" s="105">
        <f t="shared" si="37"/>
        <v>0.5238085443037974</v>
      </c>
      <c r="AF234" s="105">
        <f t="shared" si="38"/>
        <v>0.0667879746835443</v>
      </c>
      <c r="AG234" s="105">
        <f t="shared" si="39"/>
        <v>0.0810996835443038</v>
      </c>
      <c r="AH234" s="105">
        <f t="shared" si="34"/>
        <v>0.02477848101265823</v>
      </c>
      <c r="AI234" s="105">
        <f t="shared" si="35"/>
        <v>0.005781645569620253</v>
      </c>
      <c r="AJ234" s="104">
        <f t="shared" si="40"/>
        <v>0.702256329113924</v>
      </c>
      <c r="AK234" s="105">
        <f t="shared" si="41"/>
        <v>0.297743670886076</v>
      </c>
    </row>
    <row r="235" spans="1:37" ht="15" customHeight="1">
      <c r="A235" s="72">
        <v>2011</v>
      </c>
      <c r="B235" s="84">
        <v>24</v>
      </c>
      <c r="C235" s="85"/>
      <c r="D235" s="86">
        <v>242600</v>
      </c>
      <c r="E235" s="86">
        <v>11400</v>
      </c>
      <c r="F235" s="86">
        <v>59500</v>
      </c>
      <c r="G235" s="86">
        <v>194400</v>
      </c>
      <c r="H235" s="87"/>
      <c r="I235" s="88">
        <v>55.2</v>
      </c>
      <c r="J235" s="88">
        <v>2.8</v>
      </c>
      <c r="K235" s="88">
        <v>3</v>
      </c>
      <c r="L235" s="88">
        <v>3.3</v>
      </c>
      <c r="M235" s="88">
        <v>0.5</v>
      </c>
      <c r="N235" s="88">
        <v>64.7</v>
      </c>
      <c r="P235" s="88">
        <v>6.6</v>
      </c>
      <c r="Q235" s="88">
        <v>6.4</v>
      </c>
      <c r="R235" s="88">
        <v>2.6</v>
      </c>
      <c r="S235" s="88">
        <v>11.1</v>
      </c>
      <c r="T235" s="88">
        <v>8.6</v>
      </c>
      <c r="U235" s="74">
        <v>100</v>
      </c>
      <c r="W235" s="88">
        <v>55</v>
      </c>
      <c r="X235" s="88">
        <v>27.6</v>
      </c>
      <c r="Y235" s="88">
        <v>5.4</v>
      </c>
      <c r="Z235" s="88">
        <v>11.7</v>
      </c>
      <c r="AA235" s="88">
        <v>0.3</v>
      </c>
      <c r="AB235" s="74">
        <v>100</v>
      </c>
      <c r="AC235" s="105">
        <f t="shared" si="36"/>
        <v>0.9551181102362205</v>
      </c>
      <c r="AD235" s="105">
        <f t="shared" si="33"/>
        <v>0.04488188976377953</v>
      </c>
      <c r="AE235" s="105">
        <f t="shared" si="37"/>
        <v>0.5272251968503938</v>
      </c>
      <c r="AF235" s="105">
        <f t="shared" si="38"/>
        <v>0.06303779527559056</v>
      </c>
      <c r="AG235" s="105">
        <f t="shared" si="39"/>
        <v>0.08214015748031496</v>
      </c>
      <c r="AH235" s="105">
        <f t="shared" si="34"/>
        <v>0.02468503937007874</v>
      </c>
      <c r="AI235" s="105">
        <f t="shared" si="35"/>
        <v>0.005251181102362204</v>
      </c>
      <c r="AJ235" s="104">
        <f t="shared" si="40"/>
        <v>0.7023393700787403</v>
      </c>
      <c r="AK235" s="105">
        <f t="shared" si="41"/>
        <v>0.29766062992125975</v>
      </c>
    </row>
    <row r="236" spans="1:37" ht="15" customHeight="1">
      <c r="A236" s="72">
        <v>2012</v>
      </c>
      <c r="B236" s="84">
        <v>24.5</v>
      </c>
      <c r="C236" s="85"/>
      <c r="D236" s="86">
        <v>262500</v>
      </c>
      <c r="E236" s="86">
        <v>12100</v>
      </c>
      <c r="F236" s="86">
        <v>65700</v>
      </c>
      <c r="G236" s="86">
        <v>208900</v>
      </c>
      <c r="H236" s="87"/>
      <c r="I236" s="88">
        <v>51.8</v>
      </c>
      <c r="J236" s="88">
        <v>2.6</v>
      </c>
      <c r="K236" s="88">
        <v>2.6</v>
      </c>
      <c r="L236" s="88">
        <v>3</v>
      </c>
      <c r="M236" s="88">
        <v>0.6</v>
      </c>
      <c r="N236" s="88">
        <v>60.6</v>
      </c>
      <c r="P236" s="88">
        <v>7</v>
      </c>
      <c r="Q236" s="88">
        <v>9.5</v>
      </c>
      <c r="R236" s="88">
        <v>3</v>
      </c>
      <c r="S236" s="88">
        <v>11.7</v>
      </c>
      <c r="T236" s="88">
        <v>8.2</v>
      </c>
      <c r="U236" s="74">
        <v>100</v>
      </c>
      <c r="W236" s="88">
        <v>55.5</v>
      </c>
      <c r="X236" s="88">
        <v>29.8</v>
      </c>
      <c r="Y236" s="88">
        <v>4.4</v>
      </c>
      <c r="Z236" s="88">
        <v>10.1</v>
      </c>
      <c r="AA236" s="88">
        <v>0.3</v>
      </c>
      <c r="AB236" s="74">
        <v>100</v>
      </c>
      <c r="AC236" s="105">
        <f t="shared" si="36"/>
        <v>0.9559359067734887</v>
      </c>
      <c r="AD236" s="105">
        <f t="shared" si="33"/>
        <v>0.04406409322651129</v>
      </c>
      <c r="AE236" s="105">
        <f t="shared" si="37"/>
        <v>0.4951747997086672</v>
      </c>
      <c r="AF236" s="105">
        <f t="shared" si="38"/>
        <v>0.06691551347414422</v>
      </c>
      <c r="AG236" s="105">
        <f t="shared" si="39"/>
        <v>0.07838674435542607</v>
      </c>
      <c r="AH236" s="105">
        <f t="shared" si="34"/>
        <v>0.024455571740713767</v>
      </c>
      <c r="AI236" s="105">
        <f t="shared" si="35"/>
        <v>0.0044504734158776395</v>
      </c>
      <c r="AJ236" s="104">
        <f t="shared" si="40"/>
        <v>0.6693831026948289</v>
      </c>
      <c r="AK236" s="105">
        <f t="shared" si="41"/>
        <v>0.3306168973051711</v>
      </c>
    </row>
    <row r="237" spans="1:37" ht="15" customHeight="1">
      <c r="A237" s="72">
        <v>2013</v>
      </c>
      <c r="B237" s="84">
        <v>24.5</v>
      </c>
      <c r="C237" s="85"/>
      <c r="D237" s="86">
        <v>253000</v>
      </c>
      <c r="E237" s="86">
        <v>12000</v>
      </c>
      <c r="F237" s="86">
        <v>69700</v>
      </c>
      <c r="G237" s="86">
        <v>195300</v>
      </c>
      <c r="H237" s="87"/>
      <c r="I237" s="88">
        <v>53.7</v>
      </c>
      <c r="J237" s="88">
        <v>2.8</v>
      </c>
      <c r="K237" s="88">
        <v>2.7</v>
      </c>
      <c r="L237" s="88">
        <v>3.2</v>
      </c>
      <c r="M237" s="88">
        <v>0.6</v>
      </c>
      <c r="N237" s="88">
        <v>63</v>
      </c>
      <c r="P237" s="88">
        <v>6.3</v>
      </c>
      <c r="Q237" s="88">
        <v>7.4</v>
      </c>
      <c r="R237" s="88">
        <v>3.3</v>
      </c>
      <c r="S237" s="88">
        <v>11.8</v>
      </c>
      <c r="T237" s="88">
        <v>8.2</v>
      </c>
      <c r="U237" s="74">
        <v>100</v>
      </c>
      <c r="W237" s="88">
        <v>57.4</v>
      </c>
      <c r="X237" s="88">
        <v>28.1</v>
      </c>
      <c r="Y237" s="88">
        <v>4.5</v>
      </c>
      <c r="Z237" s="88">
        <v>9.7</v>
      </c>
      <c r="AA237" s="88">
        <v>0.3</v>
      </c>
      <c r="AB237" s="74">
        <v>100</v>
      </c>
      <c r="AC237" s="105">
        <f t="shared" si="36"/>
        <v>0.9547169811320755</v>
      </c>
      <c r="AD237" s="105">
        <f t="shared" si="33"/>
        <v>0.045283018867924525</v>
      </c>
      <c r="AE237" s="105">
        <f t="shared" si="37"/>
        <v>0.5126830188679246</v>
      </c>
      <c r="AF237" s="105">
        <f t="shared" si="38"/>
        <v>0.060147169811320754</v>
      </c>
      <c r="AG237" s="105">
        <f t="shared" si="39"/>
        <v>0.07828679245283018</v>
      </c>
      <c r="AH237" s="105">
        <f t="shared" si="34"/>
        <v>0.025992452830188674</v>
      </c>
      <c r="AI237" s="105">
        <f t="shared" si="35"/>
        <v>0.004392452830188678</v>
      </c>
      <c r="AJ237" s="104">
        <f t="shared" si="40"/>
        <v>0.6815018867924528</v>
      </c>
      <c r="AK237" s="105">
        <f t="shared" si="41"/>
        <v>0.3184981132075472</v>
      </c>
    </row>
    <row r="238" spans="1:39" ht="15" customHeight="1">
      <c r="A238" s="72"/>
      <c r="B238" s="106"/>
      <c r="C238" s="106"/>
      <c r="D238" s="106"/>
      <c r="E238" s="106"/>
      <c r="F238" s="106"/>
      <c r="G238" s="106"/>
      <c r="H238" s="28"/>
      <c r="I238" s="28"/>
      <c r="J238" s="28"/>
      <c r="K238" s="28"/>
      <c r="L238" s="28"/>
      <c r="M238" s="28"/>
      <c r="N238" s="28"/>
      <c r="O238" s="28"/>
      <c r="P238" s="28"/>
      <c r="Q238" s="28"/>
      <c r="R238" s="28"/>
      <c r="S238" s="28"/>
      <c r="T238" s="28"/>
      <c r="U238" s="107"/>
      <c r="V238" s="28"/>
      <c r="W238" s="28"/>
      <c r="X238" s="28"/>
      <c r="Y238" s="28"/>
      <c r="Z238" s="28"/>
      <c r="AA238" s="28"/>
      <c r="AB238" s="107"/>
      <c r="AC238" s="108"/>
      <c r="AD238" s="108"/>
      <c r="AE238" s="108"/>
      <c r="AF238" s="108"/>
      <c r="AG238" s="108"/>
      <c r="AH238" s="108"/>
      <c r="AI238" s="108"/>
      <c r="AJ238" s="109"/>
      <c r="AK238" s="108"/>
      <c r="AL238" s="29"/>
      <c r="AM238" s="29"/>
    </row>
    <row r="239" spans="1:39" ht="15" customHeight="1">
      <c r="A239" s="156" t="s">
        <v>86</v>
      </c>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63" t="s">
        <v>102</v>
      </c>
      <c r="AD239" s="163"/>
      <c r="AE239" s="163"/>
      <c r="AF239" s="163"/>
      <c r="AG239" s="163"/>
      <c r="AH239" s="163"/>
      <c r="AI239" s="163"/>
      <c r="AJ239" s="163"/>
      <c r="AK239" s="163"/>
      <c r="AL239" s="29"/>
      <c r="AM239" s="29"/>
    </row>
    <row r="240" spans="1:37" ht="15" customHeight="1">
      <c r="A240" s="72">
        <v>1979</v>
      </c>
      <c r="B240" s="84">
        <v>8.1</v>
      </c>
      <c r="C240" s="85"/>
      <c r="D240" s="86">
        <v>94300</v>
      </c>
      <c r="E240" s="86">
        <v>3300</v>
      </c>
      <c r="F240" s="86">
        <v>23100</v>
      </c>
      <c r="G240" s="86">
        <v>74500</v>
      </c>
      <c r="H240" s="87"/>
      <c r="I240" s="88">
        <v>76</v>
      </c>
      <c r="J240" s="88">
        <v>0</v>
      </c>
      <c r="K240" s="88">
        <v>3.2</v>
      </c>
      <c r="L240" s="88">
        <v>4.1</v>
      </c>
      <c r="M240" s="88">
        <v>1</v>
      </c>
      <c r="N240" s="88">
        <v>84.2</v>
      </c>
      <c r="P240" s="88">
        <v>5.7</v>
      </c>
      <c r="Q240" s="88">
        <v>1.5</v>
      </c>
      <c r="R240" s="88">
        <v>1.7</v>
      </c>
      <c r="S240" s="88">
        <v>3.9</v>
      </c>
      <c r="T240" s="88">
        <v>3</v>
      </c>
      <c r="U240" s="74">
        <v>100</v>
      </c>
      <c r="W240" s="88">
        <v>59.5</v>
      </c>
      <c r="X240" s="88">
        <v>14</v>
      </c>
      <c r="Y240" s="88">
        <v>2.4</v>
      </c>
      <c r="Z240" s="88">
        <v>22.7</v>
      </c>
      <c r="AA240" s="88">
        <v>1.6</v>
      </c>
      <c r="AB240" s="74">
        <v>100.1</v>
      </c>
      <c r="AC240" s="105">
        <f t="shared" si="36"/>
        <v>0.9661885245901639</v>
      </c>
      <c r="AD240" s="105">
        <f aca="true" t="shared" si="42" ref="AD240:AD274">E240/(D240+E240)</f>
        <v>0.03381147540983607</v>
      </c>
      <c r="AE240" s="105">
        <f t="shared" si="37"/>
        <v>0.7343032786885246</v>
      </c>
      <c r="AF240" s="105">
        <f t="shared" si="38"/>
        <v>0.055072745901639346</v>
      </c>
      <c r="AG240" s="105">
        <f t="shared" si="39"/>
        <v>0.028985655737704917</v>
      </c>
      <c r="AH240" s="105">
        <f aca="true" t="shared" si="43" ref="AH240:AH274">(W240/100)*AD240</f>
        <v>0.02011782786885246</v>
      </c>
      <c r="AI240" s="105">
        <f aca="true" t="shared" si="44" ref="AI240:AI274">(Z240/100)*AD240</f>
        <v>0.007675204918032787</v>
      </c>
      <c r="AJ240" s="104">
        <f t="shared" si="40"/>
        <v>0.8461547131147541</v>
      </c>
      <c r="AK240" s="105">
        <f t="shared" si="41"/>
        <v>0.1538452868852459</v>
      </c>
    </row>
    <row r="241" spans="1:37" ht="15" customHeight="1">
      <c r="A241" s="72">
        <v>1980</v>
      </c>
      <c r="B241" s="84">
        <v>8.3</v>
      </c>
      <c r="C241" s="85"/>
      <c r="D241" s="86">
        <v>91700</v>
      </c>
      <c r="E241" s="86">
        <v>3600</v>
      </c>
      <c r="F241" s="86">
        <v>22800</v>
      </c>
      <c r="G241" s="86">
        <v>72400</v>
      </c>
      <c r="H241" s="87"/>
      <c r="I241" s="88">
        <v>75.7</v>
      </c>
      <c r="J241" s="88">
        <v>0</v>
      </c>
      <c r="K241" s="88">
        <v>2.8</v>
      </c>
      <c r="L241" s="88">
        <v>4.1</v>
      </c>
      <c r="M241" s="88">
        <v>0.8</v>
      </c>
      <c r="N241" s="88">
        <v>83.4</v>
      </c>
      <c r="P241" s="88">
        <v>6.8</v>
      </c>
      <c r="Q241" s="88">
        <v>1.4</v>
      </c>
      <c r="R241" s="88">
        <v>1.5</v>
      </c>
      <c r="S241" s="88">
        <v>3.4</v>
      </c>
      <c r="T241" s="88">
        <v>3.4</v>
      </c>
      <c r="U241" s="74">
        <v>100</v>
      </c>
      <c r="W241" s="88">
        <v>58.1</v>
      </c>
      <c r="X241" s="88">
        <v>14.4</v>
      </c>
      <c r="Y241" s="88">
        <v>1.6</v>
      </c>
      <c r="Z241" s="88">
        <v>24.6</v>
      </c>
      <c r="AA241" s="88">
        <v>1.2</v>
      </c>
      <c r="AB241" s="74">
        <v>99.9</v>
      </c>
      <c r="AC241" s="105">
        <f t="shared" si="36"/>
        <v>0.9622245540398741</v>
      </c>
      <c r="AD241" s="105">
        <f t="shared" si="42"/>
        <v>0.03777544596012592</v>
      </c>
      <c r="AE241" s="105">
        <f t="shared" si="37"/>
        <v>0.7284039874081847</v>
      </c>
      <c r="AF241" s="105">
        <f t="shared" si="38"/>
        <v>0.06543126967471144</v>
      </c>
      <c r="AG241" s="105">
        <f t="shared" si="39"/>
        <v>0.03271563483735572</v>
      </c>
      <c r="AH241" s="105">
        <f t="shared" si="43"/>
        <v>0.02194753410283316</v>
      </c>
      <c r="AI241" s="105">
        <f t="shared" si="44"/>
        <v>0.009292759706190977</v>
      </c>
      <c r="AJ241" s="104">
        <f t="shared" si="40"/>
        <v>0.8577911857292759</v>
      </c>
      <c r="AK241" s="105">
        <f t="shared" si="41"/>
        <v>0.14220881427072407</v>
      </c>
    </row>
    <row r="242" spans="1:37" ht="15" customHeight="1">
      <c r="A242" s="72">
        <v>1981</v>
      </c>
      <c r="B242" s="84">
        <v>8.5</v>
      </c>
      <c r="C242" s="85"/>
      <c r="D242" s="86">
        <v>91200</v>
      </c>
      <c r="E242" s="86">
        <v>3800</v>
      </c>
      <c r="F242" s="86">
        <v>23300</v>
      </c>
      <c r="G242" s="86">
        <v>71700</v>
      </c>
      <c r="H242" s="87"/>
      <c r="I242" s="88">
        <v>75.3</v>
      </c>
      <c r="J242" s="88">
        <v>0</v>
      </c>
      <c r="K242" s="88">
        <v>2.9</v>
      </c>
      <c r="L242" s="88">
        <v>4.4</v>
      </c>
      <c r="M242" s="88">
        <v>0.7</v>
      </c>
      <c r="N242" s="88">
        <v>83.3</v>
      </c>
      <c r="P242" s="88">
        <v>8.1</v>
      </c>
      <c r="Q242" s="88">
        <v>1</v>
      </c>
      <c r="R242" s="88">
        <v>1.1</v>
      </c>
      <c r="S242" s="88">
        <v>2.8</v>
      </c>
      <c r="T242" s="88">
        <v>3.6</v>
      </c>
      <c r="U242" s="74">
        <v>100</v>
      </c>
      <c r="W242" s="88">
        <v>61.4</v>
      </c>
      <c r="X242" s="88">
        <v>15.6</v>
      </c>
      <c r="Y242" s="88">
        <v>2.1</v>
      </c>
      <c r="Z242" s="88">
        <v>20</v>
      </c>
      <c r="AA242" s="88">
        <v>0.9</v>
      </c>
      <c r="AB242" s="74">
        <v>99.9</v>
      </c>
      <c r="AC242" s="105">
        <f t="shared" si="36"/>
        <v>0.96</v>
      </c>
      <c r="AD242" s="105">
        <f t="shared" si="42"/>
        <v>0.04</v>
      </c>
      <c r="AE242" s="105">
        <f t="shared" si="37"/>
        <v>0.72288</v>
      </c>
      <c r="AF242" s="105">
        <f t="shared" si="38"/>
        <v>0.07776</v>
      </c>
      <c r="AG242" s="105">
        <f t="shared" si="39"/>
        <v>0.03456</v>
      </c>
      <c r="AH242" s="105">
        <f t="shared" si="43"/>
        <v>0.02456</v>
      </c>
      <c r="AI242" s="105">
        <f t="shared" si="44"/>
        <v>0.008</v>
      </c>
      <c r="AJ242" s="104">
        <f t="shared" si="40"/>
        <v>0.8677600000000001</v>
      </c>
      <c r="AK242" s="105">
        <f t="shared" si="41"/>
        <v>0.1322399999999999</v>
      </c>
    </row>
    <row r="243" spans="1:37" ht="15" customHeight="1">
      <c r="A243" s="72">
        <v>1982</v>
      </c>
      <c r="B243" s="84">
        <v>8.6</v>
      </c>
      <c r="C243" s="85"/>
      <c r="D243" s="86">
        <v>90700</v>
      </c>
      <c r="E243" s="86">
        <v>4400</v>
      </c>
      <c r="F243" s="86">
        <v>21600</v>
      </c>
      <c r="G243" s="86">
        <v>73500</v>
      </c>
      <c r="H243" s="87"/>
      <c r="I243" s="88">
        <v>75.3</v>
      </c>
      <c r="J243" s="88">
        <v>0</v>
      </c>
      <c r="K243" s="88">
        <v>3.1</v>
      </c>
      <c r="L243" s="88">
        <v>4.5</v>
      </c>
      <c r="M243" s="88">
        <v>0.4</v>
      </c>
      <c r="N243" s="88">
        <v>83.4</v>
      </c>
      <c r="P243" s="88">
        <v>8.7</v>
      </c>
      <c r="Q243" s="88">
        <v>1.1</v>
      </c>
      <c r="R243" s="88">
        <v>0.7</v>
      </c>
      <c r="S243" s="88">
        <v>2.3</v>
      </c>
      <c r="T243" s="88">
        <v>3.8</v>
      </c>
      <c r="U243" s="74">
        <v>100</v>
      </c>
      <c r="W243" s="88">
        <v>60.4</v>
      </c>
      <c r="X243" s="88">
        <v>16.1</v>
      </c>
      <c r="Y243" s="88">
        <v>1.3</v>
      </c>
      <c r="Z243" s="88">
        <v>21.5</v>
      </c>
      <c r="AA243" s="88">
        <v>0.6</v>
      </c>
      <c r="AB243" s="74">
        <v>100</v>
      </c>
      <c r="AC243" s="105">
        <f t="shared" si="36"/>
        <v>0.953732912723449</v>
      </c>
      <c r="AD243" s="105">
        <f t="shared" si="42"/>
        <v>0.046267087276550996</v>
      </c>
      <c r="AE243" s="105">
        <f t="shared" si="37"/>
        <v>0.7181608832807571</v>
      </c>
      <c r="AF243" s="105">
        <f t="shared" si="38"/>
        <v>0.08297476340694006</v>
      </c>
      <c r="AG243" s="105">
        <f t="shared" si="39"/>
        <v>0.03624185068349106</v>
      </c>
      <c r="AH243" s="105">
        <f t="shared" si="43"/>
        <v>0.0279453207150368</v>
      </c>
      <c r="AI243" s="105">
        <f t="shared" si="44"/>
        <v>0.009947423764458464</v>
      </c>
      <c r="AJ243" s="104">
        <f t="shared" si="40"/>
        <v>0.8752702418506835</v>
      </c>
      <c r="AK243" s="105">
        <f t="shared" si="41"/>
        <v>0.12472975814931653</v>
      </c>
    </row>
    <row r="244" spans="1:37" ht="15" customHeight="1">
      <c r="A244" s="72">
        <v>1983</v>
      </c>
      <c r="B244" s="84">
        <v>8.7</v>
      </c>
      <c r="C244" s="85"/>
      <c r="D244" s="86">
        <v>91700</v>
      </c>
      <c r="E244" s="86">
        <v>4300</v>
      </c>
      <c r="F244" s="86">
        <v>21300</v>
      </c>
      <c r="G244" s="86">
        <v>74700</v>
      </c>
      <c r="H244" s="87"/>
      <c r="I244" s="88">
        <v>74.7</v>
      </c>
      <c r="J244" s="88">
        <v>0</v>
      </c>
      <c r="K244" s="88">
        <v>3.2</v>
      </c>
      <c r="L244" s="88">
        <v>4.6</v>
      </c>
      <c r="M244" s="88">
        <v>0.5</v>
      </c>
      <c r="N244" s="88">
        <v>83.1</v>
      </c>
      <c r="P244" s="88">
        <v>8</v>
      </c>
      <c r="Q244" s="88">
        <v>1.3</v>
      </c>
      <c r="R244" s="88">
        <v>0.9</v>
      </c>
      <c r="S244" s="88">
        <v>2.6</v>
      </c>
      <c r="T244" s="88">
        <v>4</v>
      </c>
      <c r="U244" s="74">
        <v>100</v>
      </c>
      <c r="W244" s="88">
        <v>64.3</v>
      </c>
      <c r="X244" s="88">
        <v>16.7</v>
      </c>
      <c r="Y244" s="88">
        <v>1.1</v>
      </c>
      <c r="Z244" s="88">
        <v>17.3</v>
      </c>
      <c r="AA244" s="88">
        <v>0.7</v>
      </c>
      <c r="AB244" s="74">
        <v>100</v>
      </c>
      <c r="AC244" s="105">
        <f t="shared" si="36"/>
        <v>0.9552083333333333</v>
      </c>
      <c r="AD244" s="105">
        <f t="shared" si="42"/>
        <v>0.04479166666666667</v>
      </c>
      <c r="AE244" s="105">
        <f t="shared" si="37"/>
        <v>0.713540625</v>
      </c>
      <c r="AF244" s="105">
        <f t="shared" si="38"/>
        <v>0.07641666666666667</v>
      </c>
      <c r="AG244" s="105">
        <f t="shared" si="39"/>
        <v>0.03820833333333334</v>
      </c>
      <c r="AH244" s="105">
        <f t="shared" si="43"/>
        <v>0.02880104166666667</v>
      </c>
      <c r="AI244" s="105">
        <f t="shared" si="44"/>
        <v>0.007748958333333334</v>
      </c>
      <c r="AJ244" s="104">
        <f t="shared" si="40"/>
        <v>0.864715625</v>
      </c>
      <c r="AK244" s="105">
        <f t="shared" si="41"/>
        <v>0.135284375</v>
      </c>
    </row>
    <row r="245" spans="1:37" ht="15" customHeight="1">
      <c r="A245" s="72">
        <v>1984</v>
      </c>
      <c r="B245" s="84">
        <v>8.7</v>
      </c>
      <c r="C245" s="85"/>
      <c r="D245" s="86">
        <v>98600</v>
      </c>
      <c r="E245" s="86">
        <v>3700</v>
      </c>
      <c r="F245" s="86">
        <v>23000</v>
      </c>
      <c r="G245" s="86">
        <v>79400</v>
      </c>
      <c r="H245" s="87"/>
      <c r="I245" s="88">
        <v>74</v>
      </c>
      <c r="J245" s="88">
        <v>0.5</v>
      </c>
      <c r="K245" s="88">
        <v>3</v>
      </c>
      <c r="L245" s="88">
        <v>4.7</v>
      </c>
      <c r="M245" s="88">
        <v>0.6</v>
      </c>
      <c r="N245" s="88">
        <v>82.9</v>
      </c>
      <c r="P245" s="88">
        <v>7.5</v>
      </c>
      <c r="Q245" s="88">
        <v>1.4</v>
      </c>
      <c r="R245" s="88">
        <v>0.9</v>
      </c>
      <c r="S245" s="88">
        <v>3.4</v>
      </c>
      <c r="T245" s="88">
        <v>3.9</v>
      </c>
      <c r="U245" s="74">
        <v>100</v>
      </c>
      <c r="W245" s="88">
        <v>60.6</v>
      </c>
      <c r="X245" s="88">
        <v>18.5</v>
      </c>
      <c r="Y245" s="88">
        <v>2.3</v>
      </c>
      <c r="Z245" s="88">
        <v>17.6</v>
      </c>
      <c r="AA245" s="88">
        <v>1.1</v>
      </c>
      <c r="AB245" s="74">
        <v>100</v>
      </c>
      <c r="AC245" s="105">
        <f t="shared" si="36"/>
        <v>0.9638318670576735</v>
      </c>
      <c r="AD245" s="105">
        <f t="shared" si="42"/>
        <v>0.03616813294232649</v>
      </c>
      <c r="AE245" s="105">
        <f t="shared" si="37"/>
        <v>0.7132355816226784</v>
      </c>
      <c r="AF245" s="105">
        <f t="shared" si="38"/>
        <v>0.07228739002932551</v>
      </c>
      <c r="AG245" s="105">
        <f t="shared" si="39"/>
        <v>0.037589442815249265</v>
      </c>
      <c r="AH245" s="105">
        <f t="shared" si="43"/>
        <v>0.021917888563049853</v>
      </c>
      <c r="AI245" s="105">
        <f t="shared" si="44"/>
        <v>0.006365591397849464</v>
      </c>
      <c r="AJ245" s="104">
        <f t="shared" si="40"/>
        <v>0.8513958944281524</v>
      </c>
      <c r="AK245" s="105">
        <f t="shared" si="41"/>
        <v>0.14860410557184756</v>
      </c>
    </row>
    <row r="246" spans="1:37" ht="15" customHeight="1">
      <c r="A246" s="72">
        <v>1985</v>
      </c>
      <c r="B246" s="84">
        <v>9</v>
      </c>
      <c r="C246" s="85"/>
      <c r="D246" s="86">
        <v>98000</v>
      </c>
      <c r="E246" s="86">
        <v>3700</v>
      </c>
      <c r="F246" s="86">
        <v>23000</v>
      </c>
      <c r="G246" s="86">
        <v>78600</v>
      </c>
      <c r="H246" s="87"/>
      <c r="I246" s="88">
        <v>74.5</v>
      </c>
      <c r="J246" s="88">
        <v>0.8</v>
      </c>
      <c r="K246" s="88">
        <v>3.2</v>
      </c>
      <c r="L246" s="88">
        <v>4.9</v>
      </c>
      <c r="M246" s="88">
        <v>0.6</v>
      </c>
      <c r="N246" s="88">
        <v>83.9</v>
      </c>
      <c r="P246" s="88">
        <v>7</v>
      </c>
      <c r="Q246" s="88">
        <v>1.4</v>
      </c>
      <c r="R246" s="88">
        <v>0.8</v>
      </c>
      <c r="S246" s="88">
        <v>2.7</v>
      </c>
      <c r="T246" s="88">
        <v>4.1</v>
      </c>
      <c r="U246" s="74">
        <v>100</v>
      </c>
      <c r="W246" s="88">
        <v>59.8</v>
      </c>
      <c r="X246" s="88">
        <v>18.3</v>
      </c>
      <c r="Y246" s="88">
        <v>1.8</v>
      </c>
      <c r="Z246" s="88">
        <v>19.2</v>
      </c>
      <c r="AA246" s="88">
        <v>0.9</v>
      </c>
      <c r="AB246" s="74">
        <v>100</v>
      </c>
      <c r="AC246" s="105">
        <f t="shared" si="36"/>
        <v>0.9636184857423795</v>
      </c>
      <c r="AD246" s="105">
        <f t="shared" si="42"/>
        <v>0.03638151425762045</v>
      </c>
      <c r="AE246" s="105">
        <f t="shared" si="37"/>
        <v>0.7178957718780727</v>
      </c>
      <c r="AF246" s="105">
        <f t="shared" si="38"/>
        <v>0.06745329400196658</v>
      </c>
      <c r="AG246" s="105">
        <f t="shared" si="39"/>
        <v>0.03950835791543755</v>
      </c>
      <c r="AH246" s="105">
        <f t="shared" si="43"/>
        <v>0.02175614552605703</v>
      </c>
      <c r="AI246" s="105">
        <f t="shared" si="44"/>
        <v>0.006985250737463126</v>
      </c>
      <c r="AJ246" s="104">
        <f t="shared" si="40"/>
        <v>0.853598820058997</v>
      </c>
      <c r="AK246" s="105">
        <f t="shared" si="41"/>
        <v>0.146401179941003</v>
      </c>
    </row>
    <row r="247" spans="1:37" ht="15" customHeight="1">
      <c r="A247" s="72">
        <v>1986</v>
      </c>
      <c r="B247" s="84">
        <v>9</v>
      </c>
      <c r="C247" s="85"/>
      <c r="D247" s="86">
        <v>102900</v>
      </c>
      <c r="E247" s="86">
        <v>3800</v>
      </c>
      <c r="F247" s="86">
        <v>24300</v>
      </c>
      <c r="G247" s="86">
        <v>82400</v>
      </c>
      <c r="H247" s="87"/>
      <c r="I247" s="88">
        <v>73.6</v>
      </c>
      <c r="J247" s="88">
        <v>0.9</v>
      </c>
      <c r="K247" s="88">
        <v>3.1</v>
      </c>
      <c r="L247" s="88">
        <v>4.9</v>
      </c>
      <c r="M247" s="88">
        <v>0.6</v>
      </c>
      <c r="N247" s="88">
        <v>83.1</v>
      </c>
      <c r="P247" s="88">
        <v>6.2</v>
      </c>
      <c r="Q247" s="88">
        <v>2.4</v>
      </c>
      <c r="R247" s="88">
        <v>0.8</v>
      </c>
      <c r="S247" s="88">
        <v>3.2</v>
      </c>
      <c r="T247" s="88">
        <v>4.3</v>
      </c>
      <c r="U247" s="74">
        <v>100</v>
      </c>
      <c r="W247" s="88">
        <v>57.8</v>
      </c>
      <c r="X247" s="88">
        <v>21.9</v>
      </c>
      <c r="Y247" s="88">
        <v>2.1</v>
      </c>
      <c r="Z247" s="88">
        <v>17.4</v>
      </c>
      <c r="AA247" s="88">
        <v>0.8</v>
      </c>
      <c r="AB247" s="74">
        <v>100</v>
      </c>
      <c r="AC247" s="105">
        <f t="shared" si="36"/>
        <v>0.9643861293345829</v>
      </c>
      <c r="AD247" s="105">
        <f t="shared" si="42"/>
        <v>0.03561387066541706</v>
      </c>
      <c r="AE247" s="105">
        <f t="shared" si="37"/>
        <v>0.709788191190253</v>
      </c>
      <c r="AF247" s="105">
        <f t="shared" si="38"/>
        <v>0.05979194001874414</v>
      </c>
      <c r="AG247" s="105">
        <f t="shared" si="39"/>
        <v>0.04146860356138706</v>
      </c>
      <c r="AH247" s="105">
        <f t="shared" si="43"/>
        <v>0.02058481724461106</v>
      </c>
      <c r="AI247" s="105">
        <f t="shared" si="44"/>
        <v>0.0061968134957825684</v>
      </c>
      <c r="AJ247" s="104">
        <f t="shared" si="40"/>
        <v>0.8378303655107778</v>
      </c>
      <c r="AK247" s="105">
        <f t="shared" si="41"/>
        <v>0.16216963448922217</v>
      </c>
    </row>
    <row r="248" spans="1:37" ht="15" customHeight="1">
      <c r="A248" s="72">
        <v>1987</v>
      </c>
      <c r="B248" s="84">
        <v>9.2</v>
      </c>
      <c r="C248" s="85"/>
      <c r="D248" s="86">
        <v>104200</v>
      </c>
      <c r="E248" s="86">
        <v>3700</v>
      </c>
      <c r="F248" s="86">
        <v>24800</v>
      </c>
      <c r="G248" s="86">
        <v>83200</v>
      </c>
      <c r="H248" s="87"/>
      <c r="I248" s="88">
        <v>73.7</v>
      </c>
      <c r="J248" s="88">
        <v>1</v>
      </c>
      <c r="K248" s="88">
        <v>3.5</v>
      </c>
      <c r="L248" s="88">
        <v>4.9</v>
      </c>
      <c r="M248" s="88">
        <v>0.7</v>
      </c>
      <c r="N248" s="88">
        <v>83.8</v>
      </c>
      <c r="P248" s="88">
        <v>6.1</v>
      </c>
      <c r="Q248" s="88">
        <v>1.3</v>
      </c>
      <c r="R248" s="88">
        <v>1</v>
      </c>
      <c r="S248" s="88">
        <v>3.2</v>
      </c>
      <c r="T248" s="88">
        <v>4.6</v>
      </c>
      <c r="U248" s="74">
        <v>100</v>
      </c>
      <c r="W248" s="88">
        <v>59</v>
      </c>
      <c r="X248" s="88">
        <v>21.1</v>
      </c>
      <c r="Y248" s="88">
        <v>2.5</v>
      </c>
      <c r="Z248" s="88">
        <v>16.5</v>
      </c>
      <c r="AA248" s="88">
        <v>0.9</v>
      </c>
      <c r="AB248" s="74">
        <v>100</v>
      </c>
      <c r="AC248" s="105">
        <f t="shared" si="36"/>
        <v>0.9657089898053753</v>
      </c>
      <c r="AD248" s="105">
        <f t="shared" si="42"/>
        <v>0.03429101019462465</v>
      </c>
      <c r="AE248" s="105">
        <f t="shared" si="37"/>
        <v>0.7117275254865616</v>
      </c>
      <c r="AF248" s="105">
        <f t="shared" si="38"/>
        <v>0.05890824837812789</v>
      </c>
      <c r="AG248" s="105">
        <f t="shared" si="39"/>
        <v>0.04442261353104726</v>
      </c>
      <c r="AH248" s="105">
        <f t="shared" si="43"/>
        <v>0.020231696014828545</v>
      </c>
      <c r="AI248" s="105">
        <f t="shared" si="44"/>
        <v>0.005658016682113068</v>
      </c>
      <c r="AJ248" s="104">
        <f t="shared" si="40"/>
        <v>0.8409481000926784</v>
      </c>
      <c r="AK248" s="105">
        <f t="shared" si="41"/>
        <v>0.1590518999073216</v>
      </c>
    </row>
    <row r="249" spans="1:37" ht="15" customHeight="1">
      <c r="A249" s="72">
        <v>1988</v>
      </c>
      <c r="B249" s="84">
        <v>9.4</v>
      </c>
      <c r="C249" s="85"/>
      <c r="D249" s="86">
        <v>105300</v>
      </c>
      <c r="E249" s="86">
        <v>4000</v>
      </c>
      <c r="F249" s="86">
        <v>25300</v>
      </c>
      <c r="G249" s="86">
        <v>83900</v>
      </c>
      <c r="H249" s="87"/>
      <c r="I249" s="88">
        <v>72.9</v>
      </c>
      <c r="J249" s="88">
        <v>1.2</v>
      </c>
      <c r="K249" s="88">
        <v>3.6</v>
      </c>
      <c r="L249" s="88">
        <v>5.1</v>
      </c>
      <c r="M249" s="88">
        <v>0.7</v>
      </c>
      <c r="N249" s="88">
        <v>83.5</v>
      </c>
      <c r="P249" s="88">
        <v>6.3</v>
      </c>
      <c r="Q249" s="88">
        <v>1</v>
      </c>
      <c r="R249" s="88">
        <v>1</v>
      </c>
      <c r="S249" s="88">
        <v>3.3</v>
      </c>
      <c r="T249" s="88">
        <v>4.9</v>
      </c>
      <c r="U249" s="74">
        <v>100</v>
      </c>
      <c r="W249" s="88">
        <v>58</v>
      </c>
      <c r="X249" s="88">
        <v>20.7</v>
      </c>
      <c r="Y249" s="88">
        <v>1.6</v>
      </c>
      <c r="Z249" s="88">
        <v>18.9</v>
      </c>
      <c r="AA249" s="88">
        <v>0.7</v>
      </c>
      <c r="AB249" s="74">
        <v>100</v>
      </c>
      <c r="AC249" s="105">
        <f t="shared" si="36"/>
        <v>0.9634034766697164</v>
      </c>
      <c r="AD249" s="105">
        <f t="shared" si="42"/>
        <v>0.036596523330283626</v>
      </c>
      <c r="AE249" s="105">
        <f t="shared" si="37"/>
        <v>0.7023211344922233</v>
      </c>
      <c r="AF249" s="105">
        <f t="shared" si="38"/>
        <v>0.06069441903019213</v>
      </c>
      <c r="AG249" s="105">
        <f t="shared" si="39"/>
        <v>0.047206770356816107</v>
      </c>
      <c r="AH249" s="105">
        <f t="shared" si="43"/>
        <v>0.0212259835315645</v>
      </c>
      <c r="AI249" s="105">
        <f t="shared" si="44"/>
        <v>0.006916742909423604</v>
      </c>
      <c r="AJ249" s="104">
        <f t="shared" si="40"/>
        <v>0.8383650503202196</v>
      </c>
      <c r="AK249" s="105">
        <f t="shared" si="41"/>
        <v>0.16163494967978043</v>
      </c>
    </row>
    <row r="250" spans="1:37" ht="15" customHeight="1">
      <c r="A250" s="72">
        <v>1989</v>
      </c>
      <c r="B250" s="84">
        <v>9.4</v>
      </c>
      <c r="C250" s="85"/>
      <c r="D250" s="86">
        <v>106400</v>
      </c>
      <c r="E250" s="86">
        <v>4600</v>
      </c>
      <c r="F250" s="86">
        <v>25600</v>
      </c>
      <c r="G250" s="86">
        <v>85400</v>
      </c>
      <c r="H250" s="87"/>
      <c r="I250" s="88">
        <v>71.2</v>
      </c>
      <c r="J250" s="88">
        <v>1.3</v>
      </c>
      <c r="K250" s="88">
        <v>3.6</v>
      </c>
      <c r="L250" s="88">
        <v>5</v>
      </c>
      <c r="M250" s="88">
        <v>0.7</v>
      </c>
      <c r="N250" s="88">
        <v>81.8</v>
      </c>
      <c r="P250" s="88">
        <v>7.1</v>
      </c>
      <c r="Q250" s="88">
        <v>1.1</v>
      </c>
      <c r="R250" s="88">
        <v>1</v>
      </c>
      <c r="S250" s="88">
        <v>3.5</v>
      </c>
      <c r="T250" s="88">
        <v>5.5</v>
      </c>
      <c r="U250" s="74">
        <v>100</v>
      </c>
      <c r="W250" s="88">
        <v>59.8</v>
      </c>
      <c r="X250" s="88">
        <v>21</v>
      </c>
      <c r="Y250" s="88">
        <v>1.9</v>
      </c>
      <c r="Z250" s="88">
        <v>16.7</v>
      </c>
      <c r="AA250" s="88">
        <v>0.5</v>
      </c>
      <c r="AB250" s="74">
        <v>100</v>
      </c>
      <c r="AC250" s="105">
        <f t="shared" si="36"/>
        <v>0.9585585585585585</v>
      </c>
      <c r="AD250" s="105">
        <f t="shared" si="42"/>
        <v>0.04144144144144144</v>
      </c>
      <c r="AE250" s="105">
        <f t="shared" si="37"/>
        <v>0.6824936936936937</v>
      </c>
      <c r="AF250" s="105">
        <f t="shared" si="38"/>
        <v>0.06805765765765764</v>
      </c>
      <c r="AG250" s="105">
        <f t="shared" si="39"/>
        <v>0.05272072072072072</v>
      </c>
      <c r="AH250" s="105">
        <f t="shared" si="43"/>
        <v>0.02478198198198198</v>
      </c>
      <c r="AI250" s="105">
        <f t="shared" si="44"/>
        <v>0.00692072072072072</v>
      </c>
      <c r="AJ250" s="104">
        <f t="shared" si="40"/>
        <v>0.8349747747747748</v>
      </c>
      <c r="AK250" s="105">
        <f t="shared" si="41"/>
        <v>0.16502522522522522</v>
      </c>
    </row>
    <row r="251" spans="1:37" ht="15" customHeight="1">
      <c r="A251" s="72">
        <v>1990</v>
      </c>
      <c r="B251" s="84">
        <v>9.6</v>
      </c>
      <c r="C251" s="85"/>
      <c r="D251" s="86">
        <v>105000</v>
      </c>
      <c r="E251" s="86">
        <v>4700</v>
      </c>
      <c r="F251" s="86">
        <v>25300</v>
      </c>
      <c r="G251" s="86">
        <v>84400</v>
      </c>
      <c r="H251" s="87"/>
      <c r="I251" s="88">
        <v>71.7</v>
      </c>
      <c r="J251" s="88">
        <v>1.3</v>
      </c>
      <c r="K251" s="88">
        <v>3.7</v>
      </c>
      <c r="L251" s="88">
        <v>5.1</v>
      </c>
      <c r="M251" s="88">
        <v>0.7</v>
      </c>
      <c r="N251" s="88">
        <v>82.4</v>
      </c>
      <c r="P251" s="88">
        <v>6.9</v>
      </c>
      <c r="Q251" s="88">
        <v>0.8</v>
      </c>
      <c r="R251" s="88">
        <v>0.9</v>
      </c>
      <c r="S251" s="88">
        <v>3.2</v>
      </c>
      <c r="T251" s="88">
        <v>5.8</v>
      </c>
      <c r="U251" s="74">
        <v>100</v>
      </c>
      <c r="W251" s="88">
        <v>57.9</v>
      </c>
      <c r="X251" s="88">
        <v>21.8</v>
      </c>
      <c r="Y251" s="88">
        <v>2.9</v>
      </c>
      <c r="Z251" s="88">
        <v>16.8</v>
      </c>
      <c r="AA251" s="88">
        <v>0.6</v>
      </c>
      <c r="AB251" s="74">
        <v>100</v>
      </c>
      <c r="AC251" s="105">
        <f t="shared" si="36"/>
        <v>0.9571558796718322</v>
      </c>
      <c r="AD251" s="105">
        <f t="shared" si="42"/>
        <v>0.04284412032816773</v>
      </c>
      <c r="AE251" s="105">
        <f t="shared" si="37"/>
        <v>0.6862807657247038</v>
      </c>
      <c r="AF251" s="105">
        <f t="shared" si="38"/>
        <v>0.06604375569735643</v>
      </c>
      <c r="AG251" s="105">
        <f t="shared" si="39"/>
        <v>0.055515041020966265</v>
      </c>
      <c r="AH251" s="105">
        <f t="shared" si="43"/>
        <v>0.024806745670009112</v>
      </c>
      <c r="AI251" s="105">
        <f t="shared" si="44"/>
        <v>0.007197812215132179</v>
      </c>
      <c r="AJ251" s="104">
        <f t="shared" si="40"/>
        <v>0.8398441203281677</v>
      </c>
      <c r="AK251" s="105">
        <f t="shared" si="41"/>
        <v>0.1601558796718323</v>
      </c>
    </row>
    <row r="252" spans="1:37" ht="15" customHeight="1">
      <c r="A252" s="72">
        <v>1991</v>
      </c>
      <c r="B252" s="84">
        <v>9.8</v>
      </c>
      <c r="C252" s="85"/>
      <c r="D252" s="86">
        <v>102900</v>
      </c>
      <c r="E252" s="86">
        <v>5200</v>
      </c>
      <c r="F252" s="86">
        <v>24700</v>
      </c>
      <c r="G252" s="86">
        <v>83300</v>
      </c>
      <c r="H252" s="87"/>
      <c r="I252" s="88">
        <v>71</v>
      </c>
      <c r="J252" s="88">
        <v>1.3</v>
      </c>
      <c r="K252" s="88">
        <v>3.8</v>
      </c>
      <c r="L252" s="88">
        <v>5.1</v>
      </c>
      <c r="M252" s="88">
        <v>0.6</v>
      </c>
      <c r="N252" s="88">
        <v>81.8</v>
      </c>
      <c r="P252" s="88">
        <v>6.7</v>
      </c>
      <c r="Q252" s="88">
        <v>0.9</v>
      </c>
      <c r="R252" s="88">
        <v>1</v>
      </c>
      <c r="S252" s="88">
        <v>3.4</v>
      </c>
      <c r="T252" s="88">
        <v>6.3</v>
      </c>
      <c r="U252" s="74">
        <v>100</v>
      </c>
      <c r="W252" s="88">
        <v>56.9</v>
      </c>
      <c r="X252" s="88">
        <v>20.5</v>
      </c>
      <c r="Y252" s="88">
        <v>3</v>
      </c>
      <c r="Z252" s="88">
        <v>18.8</v>
      </c>
      <c r="AA252" s="88">
        <v>0.8</v>
      </c>
      <c r="AB252" s="74">
        <v>100</v>
      </c>
      <c r="AC252" s="105">
        <f t="shared" si="36"/>
        <v>0.9518963922294172</v>
      </c>
      <c r="AD252" s="105">
        <f t="shared" si="42"/>
        <v>0.04810360777058279</v>
      </c>
      <c r="AE252" s="105">
        <f t="shared" si="37"/>
        <v>0.6758464384828862</v>
      </c>
      <c r="AF252" s="105">
        <f t="shared" si="38"/>
        <v>0.06377705827937095</v>
      </c>
      <c r="AG252" s="105">
        <f t="shared" si="39"/>
        <v>0.05996947271045329</v>
      </c>
      <c r="AH252" s="105">
        <f t="shared" si="43"/>
        <v>0.027370952821461608</v>
      </c>
      <c r="AI252" s="105">
        <f t="shared" si="44"/>
        <v>0.009043478260869564</v>
      </c>
      <c r="AJ252" s="104">
        <f t="shared" si="40"/>
        <v>0.8360074005550416</v>
      </c>
      <c r="AK252" s="105">
        <f t="shared" si="41"/>
        <v>0.16399259944495836</v>
      </c>
    </row>
    <row r="253" spans="1:37" ht="15" customHeight="1">
      <c r="A253" s="72">
        <v>1992</v>
      </c>
      <c r="B253" s="84">
        <v>9.8</v>
      </c>
      <c r="C253" s="85"/>
      <c r="D253" s="86">
        <v>104000</v>
      </c>
      <c r="E253" s="86">
        <v>5500</v>
      </c>
      <c r="F253" s="86">
        <v>24900</v>
      </c>
      <c r="G253" s="86">
        <v>84600</v>
      </c>
      <c r="H253" s="87"/>
      <c r="I253" s="88">
        <v>71.5</v>
      </c>
      <c r="J253" s="88">
        <v>1.6</v>
      </c>
      <c r="K253" s="88">
        <v>4.2</v>
      </c>
      <c r="L253" s="88">
        <v>5.2</v>
      </c>
      <c r="M253" s="88">
        <v>0.7</v>
      </c>
      <c r="N253" s="88">
        <v>83.2</v>
      </c>
      <c r="P253" s="88">
        <v>5.1</v>
      </c>
      <c r="Q253" s="88">
        <v>1</v>
      </c>
      <c r="R253" s="88">
        <v>0.9</v>
      </c>
      <c r="S253" s="88">
        <v>3.2</v>
      </c>
      <c r="T253" s="88">
        <v>6.8</v>
      </c>
      <c r="U253" s="74">
        <v>100</v>
      </c>
      <c r="W253" s="88">
        <v>55.3</v>
      </c>
      <c r="X253" s="88">
        <v>21.6</v>
      </c>
      <c r="Y253" s="88">
        <v>3.6</v>
      </c>
      <c r="Z253" s="88">
        <v>18.9</v>
      </c>
      <c r="AA253" s="88">
        <v>0.7</v>
      </c>
      <c r="AB253" s="74">
        <v>100</v>
      </c>
      <c r="AC253" s="105">
        <f t="shared" si="36"/>
        <v>0.9497716894977168</v>
      </c>
      <c r="AD253" s="105">
        <f t="shared" si="42"/>
        <v>0.0502283105022831</v>
      </c>
      <c r="AE253" s="105">
        <f t="shared" si="37"/>
        <v>0.6790867579908675</v>
      </c>
      <c r="AF253" s="105">
        <f t="shared" si="38"/>
        <v>0.04843835616438356</v>
      </c>
      <c r="AG253" s="105">
        <f t="shared" si="39"/>
        <v>0.06458447488584475</v>
      </c>
      <c r="AH253" s="105">
        <f t="shared" si="43"/>
        <v>0.027776255707762553</v>
      </c>
      <c r="AI253" s="105">
        <f t="shared" si="44"/>
        <v>0.009493150684931504</v>
      </c>
      <c r="AJ253" s="104">
        <f t="shared" si="40"/>
        <v>0.8293789954337898</v>
      </c>
      <c r="AK253" s="105">
        <f t="shared" si="41"/>
        <v>0.1706210045662102</v>
      </c>
    </row>
    <row r="254" spans="1:37" ht="15" customHeight="1">
      <c r="A254" s="72">
        <v>1993</v>
      </c>
      <c r="B254" s="84">
        <v>9.9</v>
      </c>
      <c r="C254" s="85"/>
      <c r="D254" s="86">
        <v>105100</v>
      </c>
      <c r="E254" s="86">
        <v>5800</v>
      </c>
      <c r="F254" s="86">
        <v>25200</v>
      </c>
      <c r="G254" s="86">
        <v>85700</v>
      </c>
      <c r="H254" s="87"/>
      <c r="I254" s="88">
        <v>70.8</v>
      </c>
      <c r="J254" s="88">
        <v>1.7</v>
      </c>
      <c r="K254" s="88">
        <v>4.7</v>
      </c>
      <c r="L254" s="88">
        <v>5.1</v>
      </c>
      <c r="M254" s="88">
        <v>0.8</v>
      </c>
      <c r="N254" s="88">
        <v>83</v>
      </c>
      <c r="P254" s="88">
        <v>4.8</v>
      </c>
      <c r="Q254" s="88">
        <v>1.1</v>
      </c>
      <c r="R254" s="88">
        <v>1.1</v>
      </c>
      <c r="S254" s="88">
        <v>3.3</v>
      </c>
      <c r="T254" s="88">
        <v>6.7</v>
      </c>
      <c r="U254" s="74">
        <v>100</v>
      </c>
      <c r="W254" s="88">
        <v>55.7</v>
      </c>
      <c r="X254" s="88">
        <v>21.5</v>
      </c>
      <c r="Y254" s="88">
        <v>4.2</v>
      </c>
      <c r="Z254" s="88">
        <v>18.1</v>
      </c>
      <c r="AA254" s="88">
        <v>0.6</v>
      </c>
      <c r="AB254" s="74">
        <v>100</v>
      </c>
      <c r="AC254" s="105">
        <f t="shared" si="36"/>
        <v>0.9477006311992786</v>
      </c>
      <c r="AD254" s="105">
        <f t="shared" si="42"/>
        <v>0.05229936880072137</v>
      </c>
      <c r="AE254" s="105">
        <f t="shared" si="37"/>
        <v>0.6709720468890892</v>
      </c>
      <c r="AF254" s="105">
        <f t="shared" si="38"/>
        <v>0.04548963029756537</v>
      </c>
      <c r="AG254" s="105">
        <f t="shared" si="39"/>
        <v>0.06349594229035167</v>
      </c>
      <c r="AH254" s="105">
        <f t="shared" si="43"/>
        <v>0.029130748422001806</v>
      </c>
      <c r="AI254" s="105">
        <f t="shared" si="44"/>
        <v>0.009466185752930569</v>
      </c>
      <c r="AJ254" s="104">
        <f t="shared" si="40"/>
        <v>0.8185545536519386</v>
      </c>
      <c r="AK254" s="105">
        <f t="shared" si="41"/>
        <v>0.18144544634806137</v>
      </c>
    </row>
    <row r="255" spans="1:37" ht="15" customHeight="1">
      <c r="A255" s="72">
        <v>1994</v>
      </c>
      <c r="B255" s="84">
        <v>10</v>
      </c>
      <c r="C255" s="85"/>
      <c r="D255" s="86">
        <v>107500</v>
      </c>
      <c r="E255" s="86">
        <v>5500</v>
      </c>
      <c r="F255" s="86">
        <v>26200</v>
      </c>
      <c r="G255" s="86">
        <v>86900</v>
      </c>
      <c r="H255" s="87"/>
      <c r="I255" s="88">
        <v>71.2</v>
      </c>
      <c r="J255" s="88">
        <v>1.8</v>
      </c>
      <c r="K255" s="88">
        <v>4.9</v>
      </c>
      <c r="L255" s="88">
        <v>5.2</v>
      </c>
      <c r="M255" s="88">
        <v>0.8</v>
      </c>
      <c r="N255" s="88">
        <v>83.9</v>
      </c>
      <c r="P255" s="88">
        <v>4.2</v>
      </c>
      <c r="Q255" s="88">
        <v>1</v>
      </c>
      <c r="R255" s="88">
        <v>1.1</v>
      </c>
      <c r="S255" s="88">
        <v>3.2</v>
      </c>
      <c r="T255" s="88">
        <v>6.6</v>
      </c>
      <c r="U255" s="74">
        <v>100</v>
      </c>
      <c r="W255" s="88">
        <v>56.8</v>
      </c>
      <c r="X255" s="88">
        <v>24</v>
      </c>
      <c r="Y255" s="88">
        <v>3.8</v>
      </c>
      <c r="Z255" s="88">
        <v>14.7</v>
      </c>
      <c r="AA255" s="88">
        <v>0.7</v>
      </c>
      <c r="AB255" s="74">
        <v>100</v>
      </c>
      <c r="AC255" s="105">
        <f t="shared" si="36"/>
        <v>0.9513274336283186</v>
      </c>
      <c r="AD255" s="105">
        <f t="shared" si="42"/>
        <v>0.048672566371681415</v>
      </c>
      <c r="AE255" s="105">
        <f t="shared" si="37"/>
        <v>0.6773451327433629</v>
      </c>
      <c r="AF255" s="105">
        <f t="shared" si="38"/>
        <v>0.03995575221238939</v>
      </c>
      <c r="AG255" s="105">
        <f t="shared" si="39"/>
        <v>0.06278761061946903</v>
      </c>
      <c r="AH255" s="105">
        <f t="shared" si="43"/>
        <v>0.027646017699115042</v>
      </c>
      <c r="AI255" s="105">
        <f t="shared" si="44"/>
        <v>0.007154867256637168</v>
      </c>
      <c r="AJ255" s="104">
        <f t="shared" si="40"/>
        <v>0.8148893805309735</v>
      </c>
      <c r="AK255" s="105">
        <f t="shared" si="41"/>
        <v>0.18511061946902652</v>
      </c>
    </row>
    <row r="256" spans="1:37" ht="15" customHeight="1">
      <c r="A256" s="72">
        <v>1995</v>
      </c>
      <c r="B256" s="84">
        <v>10</v>
      </c>
      <c r="C256" s="85"/>
      <c r="D256" s="86">
        <v>110000</v>
      </c>
      <c r="E256" s="86">
        <v>6300</v>
      </c>
      <c r="F256" s="86">
        <v>27000</v>
      </c>
      <c r="G256" s="86">
        <v>89300</v>
      </c>
      <c r="H256" s="87"/>
      <c r="I256" s="88">
        <v>69.6</v>
      </c>
      <c r="J256" s="88">
        <v>2.1</v>
      </c>
      <c r="K256" s="88">
        <v>4.7</v>
      </c>
      <c r="L256" s="88">
        <v>5.1</v>
      </c>
      <c r="M256" s="88">
        <v>0.8</v>
      </c>
      <c r="N256" s="88">
        <v>82.4</v>
      </c>
      <c r="P256" s="88">
        <v>5.1</v>
      </c>
      <c r="Q256" s="88">
        <v>1.1</v>
      </c>
      <c r="R256" s="88">
        <v>1.2</v>
      </c>
      <c r="S256" s="88">
        <v>3</v>
      </c>
      <c r="T256" s="88">
        <v>7.2</v>
      </c>
      <c r="U256" s="74">
        <v>100</v>
      </c>
      <c r="W256" s="88">
        <v>57.8</v>
      </c>
      <c r="X256" s="88">
        <v>25.2</v>
      </c>
      <c r="Y256" s="88">
        <v>3.4</v>
      </c>
      <c r="Z256" s="88">
        <v>13</v>
      </c>
      <c r="AA256" s="88">
        <v>0.7</v>
      </c>
      <c r="AB256" s="74">
        <v>100</v>
      </c>
      <c r="AC256" s="105">
        <f t="shared" si="36"/>
        <v>0.945829750644884</v>
      </c>
      <c r="AD256" s="105">
        <f t="shared" si="42"/>
        <v>0.05417024935511608</v>
      </c>
      <c r="AE256" s="105">
        <f t="shared" si="37"/>
        <v>0.6582975064488392</v>
      </c>
      <c r="AF256" s="105">
        <f t="shared" si="38"/>
        <v>0.048237317282889075</v>
      </c>
      <c r="AG256" s="105">
        <f t="shared" si="39"/>
        <v>0.06809974204643165</v>
      </c>
      <c r="AH256" s="105">
        <f t="shared" si="43"/>
        <v>0.031310404127257094</v>
      </c>
      <c r="AI256" s="105">
        <f t="shared" si="44"/>
        <v>0.007042132416165091</v>
      </c>
      <c r="AJ256" s="104">
        <f t="shared" si="40"/>
        <v>0.8129871023215821</v>
      </c>
      <c r="AK256" s="105">
        <f t="shared" si="41"/>
        <v>0.1870128976784179</v>
      </c>
    </row>
    <row r="257" spans="1:37" ht="15" customHeight="1">
      <c r="A257" s="72">
        <v>1996</v>
      </c>
      <c r="B257" s="84">
        <v>10.3</v>
      </c>
      <c r="C257" s="85"/>
      <c r="D257" s="86">
        <v>112100</v>
      </c>
      <c r="E257" s="86">
        <v>6600</v>
      </c>
      <c r="F257" s="86">
        <v>27500</v>
      </c>
      <c r="G257" s="86">
        <v>91200</v>
      </c>
      <c r="H257" s="87"/>
      <c r="I257" s="88">
        <v>68.8</v>
      </c>
      <c r="J257" s="88">
        <v>2.5</v>
      </c>
      <c r="K257" s="88">
        <v>4.4</v>
      </c>
      <c r="L257" s="88">
        <v>5.1</v>
      </c>
      <c r="M257" s="88">
        <v>0.8</v>
      </c>
      <c r="N257" s="88">
        <v>81.6</v>
      </c>
      <c r="P257" s="88">
        <v>5.1</v>
      </c>
      <c r="Q257" s="88">
        <v>1.4</v>
      </c>
      <c r="R257" s="88">
        <v>1.2</v>
      </c>
      <c r="S257" s="88">
        <v>3.2</v>
      </c>
      <c r="T257" s="88">
        <v>7.5</v>
      </c>
      <c r="U257" s="74">
        <v>100</v>
      </c>
      <c r="W257" s="88">
        <v>56.3</v>
      </c>
      <c r="X257" s="88">
        <v>26.4</v>
      </c>
      <c r="Y257" s="88">
        <v>4.8</v>
      </c>
      <c r="Z257" s="88">
        <v>12</v>
      </c>
      <c r="AA257" s="88">
        <v>0.5</v>
      </c>
      <c r="AB257" s="74">
        <v>100</v>
      </c>
      <c r="AC257" s="105">
        <f t="shared" si="36"/>
        <v>0.9443976411120472</v>
      </c>
      <c r="AD257" s="105">
        <f t="shared" si="42"/>
        <v>0.05560235888795282</v>
      </c>
      <c r="AE257" s="105">
        <f t="shared" si="37"/>
        <v>0.6497455770850884</v>
      </c>
      <c r="AF257" s="105">
        <f t="shared" si="38"/>
        <v>0.0481642796967144</v>
      </c>
      <c r="AG257" s="105">
        <f t="shared" si="39"/>
        <v>0.07082982308340353</v>
      </c>
      <c r="AH257" s="105">
        <f t="shared" si="43"/>
        <v>0.031304128053917434</v>
      </c>
      <c r="AI257" s="105">
        <f t="shared" si="44"/>
        <v>0.006672283066554338</v>
      </c>
      <c r="AJ257" s="104">
        <f t="shared" si="40"/>
        <v>0.8067160909856782</v>
      </c>
      <c r="AK257" s="105">
        <f t="shared" si="41"/>
        <v>0.1932839090143218</v>
      </c>
    </row>
    <row r="258" spans="1:37" ht="15" customHeight="1">
      <c r="A258" s="72">
        <v>1997</v>
      </c>
      <c r="B258" s="84">
        <v>10.6</v>
      </c>
      <c r="C258" s="85"/>
      <c r="D258" s="86">
        <v>114900</v>
      </c>
      <c r="E258" s="86">
        <v>6700</v>
      </c>
      <c r="F258" s="86">
        <v>28500</v>
      </c>
      <c r="G258" s="86">
        <v>93100</v>
      </c>
      <c r="H258" s="87"/>
      <c r="I258" s="88">
        <v>68.5</v>
      </c>
      <c r="J258" s="88">
        <v>2.4</v>
      </c>
      <c r="K258" s="88">
        <v>3.9</v>
      </c>
      <c r="L258" s="88">
        <v>5.1</v>
      </c>
      <c r="M258" s="88">
        <v>0.8</v>
      </c>
      <c r="N258" s="88">
        <v>80.7</v>
      </c>
      <c r="P258" s="88">
        <v>5.1</v>
      </c>
      <c r="Q258" s="88">
        <v>2</v>
      </c>
      <c r="R258" s="88">
        <v>1.2</v>
      </c>
      <c r="S258" s="88">
        <v>3.4</v>
      </c>
      <c r="T258" s="88">
        <v>7.5</v>
      </c>
      <c r="U258" s="74">
        <v>100</v>
      </c>
      <c r="W258" s="88">
        <v>56.9</v>
      </c>
      <c r="X258" s="88">
        <v>26.9</v>
      </c>
      <c r="Y258" s="88">
        <v>3.7</v>
      </c>
      <c r="Z258" s="88">
        <v>12.1</v>
      </c>
      <c r="AA258" s="88">
        <v>0.4</v>
      </c>
      <c r="AB258" s="74">
        <v>100</v>
      </c>
      <c r="AC258" s="105">
        <f t="shared" si="36"/>
        <v>0.9449013157894737</v>
      </c>
      <c r="AD258" s="105">
        <f t="shared" si="42"/>
        <v>0.055098684210526314</v>
      </c>
      <c r="AE258" s="105">
        <f t="shared" si="37"/>
        <v>0.6472574013157896</v>
      </c>
      <c r="AF258" s="105">
        <f t="shared" si="38"/>
        <v>0.04818996710526315</v>
      </c>
      <c r="AG258" s="105">
        <f t="shared" si="39"/>
        <v>0.07086759868421053</v>
      </c>
      <c r="AH258" s="105">
        <f t="shared" si="43"/>
        <v>0.03135115131578947</v>
      </c>
      <c r="AI258" s="105">
        <f t="shared" si="44"/>
        <v>0.006666940789473684</v>
      </c>
      <c r="AJ258" s="104">
        <f t="shared" si="40"/>
        <v>0.8043330592105264</v>
      </c>
      <c r="AK258" s="105">
        <f t="shared" si="41"/>
        <v>0.19566694078947355</v>
      </c>
    </row>
    <row r="259" spans="1:37" ht="15" customHeight="1">
      <c r="A259" s="72">
        <v>1998</v>
      </c>
      <c r="B259" s="84">
        <v>10.7</v>
      </c>
      <c r="C259" s="85"/>
      <c r="D259" s="86">
        <v>120000</v>
      </c>
      <c r="E259" s="86">
        <v>6700</v>
      </c>
      <c r="F259" s="86">
        <v>29600</v>
      </c>
      <c r="G259" s="86">
        <v>97100</v>
      </c>
      <c r="H259" s="87"/>
      <c r="I259" s="88">
        <v>68.7</v>
      </c>
      <c r="J259" s="88">
        <v>2.6</v>
      </c>
      <c r="K259" s="88">
        <v>3.6</v>
      </c>
      <c r="L259" s="88">
        <v>5.1</v>
      </c>
      <c r="M259" s="88">
        <v>0.8</v>
      </c>
      <c r="N259" s="88">
        <v>80.8</v>
      </c>
      <c r="P259" s="88">
        <v>4.8</v>
      </c>
      <c r="Q259" s="88">
        <v>2.1</v>
      </c>
      <c r="R259" s="88">
        <v>1.1</v>
      </c>
      <c r="S259" s="88">
        <v>3.4</v>
      </c>
      <c r="T259" s="88">
        <v>7.8</v>
      </c>
      <c r="U259" s="74">
        <v>100</v>
      </c>
      <c r="W259" s="88">
        <v>57.3</v>
      </c>
      <c r="X259" s="88">
        <v>27.6</v>
      </c>
      <c r="Y259" s="88">
        <v>3</v>
      </c>
      <c r="Z259" s="88">
        <v>11.7</v>
      </c>
      <c r="AA259" s="88">
        <v>0.4</v>
      </c>
      <c r="AB259" s="74">
        <v>100</v>
      </c>
      <c r="AC259" s="105">
        <f t="shared" si="36"/>
        <v>0.9471191791633781</v>
      </c>
      <c r="AD259" s="105">
        <f t="shared" si="42"/>
        <v>0.05288082083662194</v>
      </c>
      <c r="AE259" s="105">
        <f t="shared" si="37"/>
        <v>0.6506708760852408</v>
      </c>
      <c r="AF259" s="105">
        <f t="shared" si="38"/>
        <v>0.045461720599842145</v>
      </c>
      <c r="AG259" s="105">
        <f t="shared" si="39"/>
        <v>0.07387529597474349</v>
      </c>
      <c r="AH259" s="105">
        <f t="shared" si="43"/>
        <v>0.03030071033938437</v>
      </c>
      <c r="AI259" s="105">
        <f t="shared" si="44"/>
        <v>0.006187056037884766</v>
      </c>
      <c r="AJ259" s="104">
        <f t="shared" si="40"/>
        <v>0.8064956590370955</v>
      </c>
      <c r="AK259" s="105">
        <f t="shared" si="41"/>
        <v>0.19350434096290448</v>
      </c>
    </row>
    <row r="260" spans="1:37" ht="15" customHeight="1">
      <c r="A260" s="72">
        <v>1999</v>
      </c>
      <c r="B260" s="84">
        <v>10.7</v>
      </c>
      <c r="C260" s="85"/>
      <c r="D260" s="86">
        <v>125000</v>
      </c>
      <c r="E260" s="86">
        <v>6600</v>
      </c>
      <c r="F260" s="86">
        <v>31000</v>
      </c>
      <c r="G260" s="86">
        <v>100600</v>
      </c>
      <c r="H260" s="87"/>
      <c r="I260" s="88">
        <v>68.4</v>
      </c>
      <c r="J260" s="88">
        <v>2.8</v>
      </c>
      <c r="K260" s="88">
        <v>3.5</v>
      </c>
      <c r="L260" s="88">
        <v>5.1</v>
      </c>
      <c r="M260" s="88">
        <v>0.8</v>
      </c>
      <c r="N260" s="88">
        <v>80.4</v>
      </c>
      <c r="P260" s="88">
        <v>4.6</v>
      </c>
      <c r="Q260" s="88">
        <v>2.6</v>
      </c>
      <c r="R260" s="88">
        <v>1.1</v>
      </c>
      <c r="S260" s="88">
        <v>3.4</v>
      </c>
      <c r="T260" s="88">
        <v>8</v>
      </c>
      <c r="U260" s="74">
        <v>100</v>
      </c>
      <c r="W260" s="88">
        <v>56.9</v>
      </c>
      <c r="X260" s="88">
        <v>26.2</v>
      </c>
      <c r="Y260" s="88">
        <v>3.5</v>
      </c>
      <c r="Z260" s="88">
        <v>13</v>
      </c>
      <c r="AA260" s="88">
        <v>0.4</v>
      </c>
      <c r="AB260" s="74">
        <v>100</v>
      </c>
      <c r="AC260" s="105">
        <f t="shared" si="36"/>
        <v>0.9498480243161094</v>
      </c>
      <c r="AD260" s="105">
        <f t="shared" si="42"/>
        <v>0.05015197568389058</v>
      </c>
      <c r="AE260" s="105">
        <f t="shared" si="37"/>
        <v>0.6496960486322189</v>
      </c>
      <c r="AF260" s="105">
        <f t="shared" si="38"/>
        <v>0.04369300911854103</v>
      </c>
      <c r="AG260" s="105">
        <f t="shared" si="39"/>
        <v>0.07598784194528875</v>
      </c>
      <c r="AH260" s="105">
        <f t="shared" si="43"/>
        <v>0.028536474164133737</v>
      </c>
      <c r="AI260" s="105">
        <f t="shared" si="44"/>
        <v>0.006519756838905775</v>
      </c>
      <c r="AJ260" s="104">
        <f t="shared" si="40"/>
        <v>0.8044331306990882</v>
      </c>
      <c r="AK260" s="105">
        <f t="shared" si="41"/>
        <v>0.19556686930091183</v>
      </c>
    </row>
    <row r="261" spans="1:37" ht="15" customHeight="1">
      <c r="A261" s="72">
        <v>2000</v>
      </c>
      <c r="B261" s="84">
        <v>11</v>
      </c>
      <c r="C261" s="85"/>
      <c r="D261" s="86">
        <v>127300</v>
      </c>
      <c r="E261" s="86">
        <v>7200</v>
      </c>
      <c r="F261" s="86">
        <v>31700</v>
      </c>
      <c r="G261" s="86">
        <v>102800</v>
      </c>
      <c r="H261" s="87"/>
      <c r="I261" s="88">
        <v>67.8</v>
      </c>
      <c r="J261" s="88">
        <v>2.8</v>
      </c>
      <c r="K261" s="88">
        <v>3.5</v>
      </c>
      <c r="L261" s="88">
        <v>5</v>
      </c>
      <c r="M261" s="88">
        <v>0.7</v>
      </c>
      <c r="N261" s="88">
        <v>79.9</v>
      </c>
      <c r="P261" s="88">
        <v>4.7</v>
      </c>
      <c r="Q261" s="88">
        <v>2.5</v>
      </c>
      <c r="R261" s="88">
        <v>1</v>
      </c>
      <c r="S261" s="88">
        <v>3.3</v>
      </c>
      <c r="T261" s="88">
        <v>8.5</v>
      </c>
      <c r="U261" s="74">
        <v>100</v>
      </c>
      <c r="W261" s="88">
        <v>58.3</v>
      </c>
      <c r="X261" s="88">
        <v>24.9</v>
      </c>
      <c r="Y261" s="88">
        <v>4.3</v>
      </c>
      <c r="Z261" s="88">
        <v>12.1</v>
      </c>
      <c r="AA261" s="88">
        <v>0.3</v>
      </c>
      <c r="AB261" s="74">
        <v>100</v>
      </c>
      <c r="AC261" s="105">
        <f t="shared" si="36"/>
        <v>0.9464684014869889</v>
      </c>
      <c r="AD261" s="105">
        <f t="shared" si="42"/>
        <v>0.053531598513011154</v>
      </c>
      <c r="AE261" s="105">
        <f t="shared" si="37"/>
        <v>0.6417055762081784</v>
      </c>
      <c r="AF261" s="105">
        <f t="shared" si="38"/>
        <v>0.044484014869888476</v>
      </c>
      <c r="AG261" s="105">
        <f t="shared" si="39"/>
        <v>0.08044981412639406</v>
      </c>
      <c r="AH261" s="105">
        <f t="shared" si="43"/>
        <v>0.031208921933085502</v>
      </c>
      <c r="AI261" s="105">
        <f t="shared" si="44"/>
        <v>0.0064773234200743495</v>
      </c>
      <c r="AJ261" s="104">
        <f t="shared" si="40"/>
        <v>0.8043256505576208</v>
      </c>
      <c r="AK261" s="105">
        <f t="shared" si="41"/>
        <v>0.19567434944237916</v>
      </c>
    </row>
    <row r="262" spans="1:37" ht="15" customHeight="1">
      <c r="A262" s="72">
        <v>2001</v>
      </c>
      <c r="B262" s="84">
        <v>11.1</v>
      </c>
      <c r="C262" s="85"/>
      <c r="D262" s="86">
        <v>125600</v>
      </c>
      <c r="E262" s="86">
        <v>7500</v>
      </c>
      <c r="F262" s="86">
        <v>29800</v>
      </c>
      <c r="G262" s="86">
        <v>103400</v>
      </c>
      <c r="H262" s="87"/>
      <c r="I262" s="88">
        <v>69.8</v>
      </c>
      <c r="J262" s="88">
        <v>2.9</v>
      </c>
      <c r="K262" s="88">
        <v>3.8</v>
      </c>
      <c r="L262" s="88">
        <v>5.2</v>
      </c>
      <c r="M262" s="88">
        <v>0.5</v>
      </c>
      <c r="N262" s="88">
        <v>82.3</v>
      </c>
      <c r="P262" s="88">
        <v>4.4</v>
      </c>
      <c r="Q262" s="88">
        <v>1</v>
      </c>
      <c r="R262" s="88">
        <v>0.7</v>
      </c>
      <c r="S262" s="88">
        <v>3.3</v>
      </c>
      <c r="T262" s="88">
        <v>8.4</v>
      </c>
      <c r="U262" s="74">
        <v>100</v>
      </c>
      <c r="W262" s="88">
        <v>57.6</v>
      </c>
      <c r="X262" s="88">
        <v>24</v>
      </c>
      <c r="Y262" s="88">
        <v>5.6</v>
      </c>
      <c r="Z262" s="88">
        <v>12.5</v>
      </c>
      <c r="AA262" s="88">
        <v>0.4</v>
      </c>
      <c r="AB262" s="74">
        <v>100</v>
      </c>
      <c r="AC262" s="105">
        <f t="shared" si="36"/>
        <v>0.9436513899323816</v>
      </c>
      <c r="AD262" s="105">
        <f t="shared" si="42"/>
        <v>0.056348610067618335</v>
      </c>
      <c r="AE262" s="105">
        <f t="shared" si="37"/>
        <v>0.6586686701728023</v>
      </c>
      <c r="AF262" s="105">
        <f t="shared" si="38"/>
        <v>0.041520661157024796</v>
      </c>
      <c r="AG262" s="105">
        <f t="shared" si="39"/>
        <v>0.07926671675432007</v>
      </c>
      <c r="AH262" s="105">
        <f t="shared" si="43"/>
        <v>0.03245679939894817</v>
      </c>
      <c r="AI262" s="105">
        <f t="shared" si="44"/>
        <v>0.007043576258452292</v>
      </c>
      <c r="AJ262" s="104">
        <f t="shared" si="40"/>
        <v>0.8189564237415476</v>
      </c>
      <c r="AK262" s="105">
        <f t="shared" si="41"/>
        <v>0.18104357625845235</v>
      </c>
    </row>
    <row r="263" spans="1:37" ht="15" customHeight="1">
      <c r="A263" s="72">
        <v>2002</v>
      </c>
      <c r="B263" s="84">
        <v>11.1</v>
      </c>
      <c r="C263" s="85"/>
      <c r="D263" s="86">
        <v>123400</v>
      </c>
      <c r="E263" s="86">
        <v>8200</v>
      </c>
      <c r="F263" s="86">
        <v>28400</v>
      </c>
      <c r="G263" s="86">
        <v>103200</v>
      </c>
      <c r="H263" s="87"/>
      <c r="I263" s="88">
        <v>69.9</v>
      </c>
      <c r="J263" s="88">
        <v>2.7</v>
      </c>
      <c r="K263" s="88">
        <v>4.3</v>
      </c>
      <c r="L263" s="88">
        <v>5.2</v>
      </c>
      <c r="M263" s="88">
        <v>0.5</v>
      </c>
      <c r="N263" s="88">
        <v>82.6</v>
      </c>
      <c r="P263" s="88">
        <v>3.8</v>
      </c>
      <c r="Q263" s="88">
        <v>0.6</v>
      </c>
      <c r="R263" s="88">
        <v>0.6</v>
      </c>
      <c r="S263" s="88">
        <v>3.3</v>
      </c>
      <c r="T263" s="88">
        <v>9.1</v>
      </c>
      <c r="U263" s="74">
        <v>100</v>
      </c>
      <c r="W263" s="88">
        <v>54.2</v>
      </c>
      <c r="X263" s="88">
        <v>24</v>
      </c>
      <c r="Y263" s="88">
        <v>6.5</v>
      </c>
      <c r="Z263" s="88">
        <v>14.8</v>
      </c>
      <c r="AA263" s="88">
        <v>0.6</v>
      </c>
      <c r="AB263" s="74">
        <v>100</v>
      </c>
      <c r="AC263" s="105">
        <f t="shared" si="36"/>
        <v>0.9376899696048632</v>
      </c>
      <c r="AD263" s="105">
        <f t="shared" si="42"/>
        <v>0.06231003039513678</v>
      </c>
      <c r="AE263" s="105">
        <f t="shared" si="37"/>
        <v>0.6554452887537994</v>
      </c>
      <c r="AF263" s="105">
        <f t="shared" si="38"/>
        <v>0.0356322188449848</v>
      </c>
      <c r="AG263" s="105">
        <f t="shared" si="39"/>
        <v>0.08532978723404254</v>
      </c>
      <c r="AH263" s="105">
        <f t="shared" si="43"/>
        <v>0.03377203647416414</v>
      </c>
      <c r="AI263" s="105">
        <f t="shared" si="44"/>
        <v>0.009221884498480245</v>
      </c>
      <c r="AJ263" s="104">
        <f t="shared" si="40"/>
        <v>0.8194012158054711</v>
      </c>
      <c r="AK263" s="105">
        <f t="shared" si="41"/>
        <v>0.1805987841945289</v>
      </c>
    </row>
    <row r="264" spans="1:37" ht="15" customHeight="1">
      <c r="A264" s="72">
        <v>2003</v>
      </c>
      <c r="B264" s="84">
        <v>11.3</v>
      </c>
      <c r="C264" s="85"/>
      <c r="D264" s="86">
        <v>125200</v>
      </c>
      <c r="E264" s="86">
        <v>7900</v>
      </c>
      <c r="F264" s="86">
        <v>27300</v>
      </c>
      <c r="G264" s="86">
        <v>105800</v>
      </c>
      <c r="H264" s="87"/>
      <c r="I264" s="88">
        <v>69.2</v>
      </c>
      <c r="J264" s="88">
        <v>3.2</v>
      </c>
      <c r="K264" s="88">
        <v>4.8</v>
      </c>
      <c r="L264" s="88">
        <v>5.1</v>
      </c>
      <c r="M264" s="88">
        <v>0.6</v>
      </c>
      <c r="N264" s="88">
        <v>82.9</v>
      </c>
      <c r="P264" s="88">
        <v>3.3</v>
      </c>
      <c r="Q264" s="88">
        <v>0.7</v>
      </c>
      <c r="R264" s="88">
        <v>0.7</v>
      </c>
      <c r="S264" s="88">
        <v>3.5</v>
      </c>
      <c r="T264" s="88">
        <v>8.9</v>
      </c>
      <c r="U264" s="74">
        <v>100</v>
      </c>
      <c r="W264" s="88">
        <v>54.1</v>
      </c>
      <c r="X264" s="88">
        <v>23.9</v>
      </c>
      <c r="Y264" s="88">
        <v>6.8</v>
      </c>
      <c r="Z264" s="88">
        <v>14.7</v>
      </c>
      <c r="AA264" s="88">
        <v>0.4</v>
      </c>
      <c r="AB264" s="74">
        <v>100</v>
      </c>
      <c r="AC264" s="105">
        <f t="shared" si="36"/>
        <v>0.9406461307287753</v>
      </c>
      <c r="AD264" s="105">
        <f t="shared" si="42"/>
        <v>0.059353869271224644</v>
      </c>
      <c r="AE264" s="105">
        <f t="shared" si="37"/>
        <v>0.6509271224643126</v>
      </c>
      <c r="AF264" s="105">
        <f t="shared" si="38"/>
        <v>0.031041322314049588</v>
      </c>
      <c r="AG264" s="105">
        <f t="shared" si="39"/>
        <v>0.08371750563486101</v>
      </c>
      <c r="AH264" s="105">
        <f t="shared" si="43"/>
        <v>0.032110443275732536</v>
      </c>
      <c r="AI264" s="105">
        <f t="shared" si="44"/>
        <v>0.008725018782870022</v>
      </c>
      <c r="AJ264" s="104">
        <f t="shared" si="40"/>
        <v>0.8065214124718257</v>
      </c>
      <c r="AK264" s="105">
        <f t="shared" si="41"/>
        <v>0.19347858752817426</v>
      </c>
    </row>
    <row r="265" spans="1:37" ht="15" customHeight="1">
      <c r="A265" s="72">
        <v>2004</v>
      </c>
      <c r="B265" s="84">
        <v>11.3</v>
      </c>
      <c r="C265" s="85"/>
      <c r="D265" s="86">
        <v>129600</v>
      </c>
      <c r="E265" s="86">
        <v>8900</v>
      </c>
      <c r="F265" s="86">
        <v>28500</v>
      </c>
      <c r="G265" s="86">
        <v>110000</v>
      </c>
      <c r="H265" s="87"/>
      <c r="I265" s="88">
        <v>68.1</v>
      </c>
      <c r="J265" s="88">
        <v>3.2</v>
      </c>
      <c r="K265" s="88">
        <v>5.2</v>
      </c>
      <c r="L265" s="88">
        <v>5.1</v>
      </c>
      <c r="M265" s="88">
        <v>0.8</v>
      </c>
      <c r="N265" s="88">
        <v>82.4</v>
      </c>
      <c r="P265" s="88">
        <v>3.1</v>
      </c>
      <c r="Q265" s="88">
        <v>1.1</v>
      </c>
      <c r="R265" s="88">
        <v>0.8</v>
      </c>
      <c r="S265" s="88">
        <v>3.4</v>
      </c>
      <c r="T265" s="88">
        <v>9.2</v>
      </c>
      <c r="U265" s="74">
        <v>100</v>
      </c>
      <c r="W265" s="88">
        <v>51.3</v>
      </c>
      <c r="X265" s="88">
        <v>28.1</v>
      </c>
      <c r="Y265" s="88">
        <v>8.1</v>
      </c>
      <c r="Z265" s="88">
        <v>12.1</v>
      </c>
      <c r="AA265" s="88">
        <v>0.4</v>
      </c>
      <c r="AB265" s="74">
        <v>100</v>
      </c>
      <c r="AC265" s="105">
        <f t="shared" si="36"/>
        <v>0.935740072202166</v>
      </c>
      <c r="AD265" s="105">
        <f t="shared" si="42"/>
        <v>0.06425992779783393</v>
      </c>
      <c r="AE265" s="105">
        <f t="shared" si="37"/>
        <v>0.637238989169675</v>
      </c>
      <c r="AF265" s="105">
        <f t="shared" si="38"/>
        <v>0.029007942238267147</v>
      </c>
      <c r="AG265" s="105">
        <f t="shared" si="39"/>
        <v>0.08608808664259927</v>
      </c>
      <c r="AH265" s="105">
        <f t="shared" si="43"/>
        <v>0.03296534296028881</v>
      </c>
      <c r="AI265" s="105">
        <f t="shared" si="44"/>
        <v>0.007775451263537906</v>
      </c>
      <c r="AJ265" s="104">
        <f t="shared" si="40"/>
        <v>0.7930758122743683</v>
      </c>
      <c r="AK265" s="105">
        <f t="shared" si="41"/>
        <v>0.2069241877256317</v>
      </c>
    </row>
    <row r="266" spans="1:37" ht="15" customHeight="1">
      <c r="A266" s="72">
        <v>2005</v>
      </c>
      <c r="B266" s="84">
        <v>11.4</v>
      </c>
      <c r="C266" s="85"/>
      <c r="D266" s="86">
        <v>131700</v>
      </c>
      <c r="E266" s="86">
        <v>9800</v>
      </c>
      <c r="F266" s="86">
        <v>29200</v>
      </c>
      <c r="G266" s="86">
        <v>112300</v>
      </c>
      <c r="H266" s="87"/>
      <c r="I266" s="88">
        <v>66.2</v>
      </c>
      <c r="J266" s="88">
        <v>3.3</v>
      </c>
      <c r="K266" s="88">
        <v>5.3</v>
      </c>
      <c r="L266" s="88">
        <v>4.9</v>
      </c>
      <c r="M266" s="88">
        <v>1</v>
      </c>
      <c r="N266" s="88">
        <v>80.7</v>
      </c>
      <c r="P266" s="88">
        <v>3.4</v>
      </c>
      <c r="Q266" s="88">
        <v>1.7</v>
      </c>
      <c r="R266" s="88">
        <v>1.1</v>
      </c>
      <c r="S266" s="88">
        <v>3.8</v>
      </c>
      <c r="T266" s="88">
        <v>9.2</v>
      </c>
      <c r="U266" s="74">
        <v>100</v>
      </c>
      <c r="W266" s="88">
        <v>49.8</v>
      </c>
      <c r="X266" s="88">
        <v>27.6</v>
      </c>
      <c r="Y266" s="88">
        <v>9.6</v>
      </c>
      <c r="Z266" s="88">
        <v>12.7</v>
      </c>
      <c r="AA266" s="88">
        <v>0.4</v>
      </c>
      <c r="AB266" s="74">
        <v>100</v>
      </c>
      <c r="AC266" s="105">
        <f t="shared" si="36"/>
        <v>0.9307420494699646</v>
      </c>
      <c r="AD266" s="105">
        <f t="shared" si="42"/>
        <v>0.06925795053003533</v>
      </c>
      <c r="AE266" s="105">
        <f t="shared" si="37"/>
        <v>0.6161512367491166</v>
      </c>
      <c r="AF266" s="105">
        <f t="shared" si="38"/>
        <v>0.0316452296819788</v>
      </c>
      <c r="AG266" s="105">
        <f t="shared" si="39"/>
        <v>0.08562826855123674</v>
      </c>
      <c r="AH266" s="105">
        <f t="shared" si="43"/>
        <v>0.034490459363957594</v>
      </c>
      <c r="AI266" s="105">
        <f t="shared" si="44"/>
        <v>0.008795759717314488</v>
      </c>
      <c r="AJ266" s="104">
        <f t="shared" si="40"/>
        <v>0.7767109540636042</v>
      </c>
      <c r="AK266" s="105">
        <f t="shared" si="41"/>
        <v>0.22328904593639576</v>
      </c>
    </row>
    <row r="267" spans="1:37" ht="15" customHeight="1">
      <c r="A267" s="72">
        <v>2006</v>
      </c>
      <c r="B267" s="84">
        <v>11.6</v>
      </c>
      <c r="C267" s="85"/>
      <c r="D267" s="86">
        <v>134900</v>
      </c>
      <c r="E267" s="86">
        <v>10100</v>
      </c>
      <c r="F267" s="86">
        <v>30200</v>
      </c>
      <c r="G267" s="86">
        <v>114800</v>
      </c>
      <c r="H267" s="87"/>
      <c r="I267" s="88">
        <v>65.6</v>
      </c>
      <c r="J267" s="88">
        <v>3.3</v>
      </c>
      <c r="K267" s="88">
        <v>5.1</v>
      </c>
      <c r="L267" s="88">
        <v>4.9</v>
      </c>
      <c r="M267" s="88">
        <v>1.1</v>
      </c>
      <c r="N267" s="88">
        <v>79.9</v>
      </c>
      <c r="P267" s="88">
        <v>4.1</v>
      </c>
      <c r="Q267" s="88">
        <v>2</v>
      </c>
      <c r="R267" s="88">
        <v>1.2</v>
      </c>
      <c r="S267" s="88">
        <v>3.5</v>
      </c>
      <c r="T267" s="88">
        <v>9.3</v>
      </c>
      <c r="U267" s="74">
        <v>100</v>
      </c>
      <c r="W267" s="88">
        <v>52.1</v>
      </c>
      <c r="X267" s="88">
        <v>28.5</v>
      </c>
      <c r="Y267" s="88">
        <v>9.6</v>
      </c>
      <c r="Z267" s="88">
        <v>9.5</v>
      </c>
      <c r="AA267" s="88">
        <v>0.3</v>
      </c>
      <c r="AB267" s="74">
        <v>100</v>
      </c>
      <c r="AC267" s="105">
        <f t="shared" si="36"/>
        <v>0.9303448275862068</v>
      </c>
      <c r="AD267" s="105">
        <f t="shared" si="42"/>
        <v>0.0696551724137931</v>
      </c>
      <c r="AE267" s="105">
        <f t="shared" si="37"/>
        <v>0.6103062068965516</v>
      </c>
      <c r="AF267" s="105">
        <f t="shared" si="38"/>
        <v>0.03814413793103447</v>
      </c>
      <c r="AG267" s="105">
        <f t="shared" si="39"/>
        <v>0.08652206896551724</v>
      </c>
      <c r="AH267" s="105">
        <f t="shared" si="43"/>
        <v>0.0362903448275862</v>
      </c>
      <c r="AI267" s="105">
        <f t="shared" si="44"/>
        <v>0.006617241379310345</v>
      </c>
      <c r="AJ267" s="104">
        <f t="shared" si="40"/>
        <v>0.7778799999999998</v>
      </c>
      <c r="AK267" s="105">
        <f t="shared" si="41"/>
        <v>0.2221200000000002</v>
      </c>
    </row>
    <row r="268" spans="1:37" ht="15" customHeight="1">
      <c r="A268" s="72">
        <v>2007</v>
      </c>
      <c r="B268" s="84">
        <v>11.7</v>
      </c>
      <c r="C268" s="85"/>
      <c r="D268" s="86">
        <v>137400</v>
      </c>
      <c r="E268" s="86">
        <v>10400</v>
      </c>
      <c r="F268" s="86">
        <v>30400</v>
      </c>
      <c r="G268" s="86">
        <v>117300</v>
      </c>
      <c r="H268" s="87"/>
      <c r="I268" s="88">
        <v>65.4</v>
      </c>
      <c r="J268" s="88">
        <v>3.4</v>
      </c>
      <c r="K268" s="88">
        <v>4.6</v>
      </c>
      <c r="L268" s="88">
        <v>4.9</v>
      </c>
      <c r="M268" s="88">
        <v>0.9</v>
      </c>
      <c r="N268" s="88">
        <v>79.1</v>
      </c>
      <c r="P268" s="88">
        <v>4.2</v>
      </c>
      <c r="Q268" s="88">
        <v>2.2</v>
      </c>
      <c r="R268" s="88">
        <v>1</v>
      </c>
      <c r="S268" s="88">
        <v>3.4</v>
      </c>
      <c r="T268" s="88">
        <v>10</v>
      </c>
      <c r="U268" s="74">
        <v>100</v>
      </c>
      <c r="W268" s="88">
        <v>53.2</v>
      </c>
      <c r="X268" s="88">
        <v>30.7</v>
      </c>
      <c r="Y268" s="88">
        <v>6.5</v>
      </c>
      <c r="Z268" s="88">
        <v>9.3</v>
      </c>
      <c r="AA268" s="88">
        <v>0.3</v>
      </c>
      <c r="AB268" s="74">
        <v>100</v>
      </c>
      <c r="AC268" s="105">
        <f t="shared" si="36"/>
        <v>0.9296346414073072</v>
      </c>
      <c r="AD268" s="105">
        <f t="shared" si="42"/>
        <v>0.07036535859269283</v>
      </c>
      <c r="AE268" s="105">
        <f t="shared" si="37"/>
        <v>0.607981055480379</v>
      </c>
      <c r="AF268" s="105">
        <f t="shared" si="38"/>
        <v>0.03904465493910691</v>
      </c>
      <c r="AG268" s="105">
        <f t="shared" si="39"/>
        <v>0.09296346414073073</v>
      </c>
      <c r="AH268" s="105">
        <f t="shared" si="43"/>
        <v>0.037434370771312585</v>
      </c>
      <c r="AI268" s="105">
        <f t="shared" si="44"/>
        <v>0.006543978349120434</v>
      </c>
      <c r="AJ268" s="104">
        <f t="shared" si="40"/>
        <v>0.7839675236806497</v>
      </c>
      <c r="AK268" s="105">
        <f t="shared" si="41"/>
        <v>0.2160324763193503</v>
      </c>
    </row>
    <row r="269" spans="1:37" ht="15" customHeight="1">
      <c r="A269" s="72">
        <v>2008</v>
      </c>
      <c r="B269" s="84">
        <v>11.6</v>
      </c>
      <c r="C269" s="85"/>
      <c r="D269" s="86">
        <v>134400</v>
      </c>
      <c r="E269" s="86">
        <v>10400</v>
      </c>
      <c r="F269" s="86">
        <v>27700</v>
      </c>
      <c r="G269" s="86">
        <v>117100</v>
      </c>
      <c r="H269" s="87"/>
      <c r="I269" s="88">
        <v>67</v>
      </c>
      <c r="J269" s="88">
        <v>3.5</v>
      </c>
      <c r="K269" s="88">
        <v>4.9</v>
      </c>
      <c r="L269" s="88">
        <v>5</v>
      </c>
      <c r="M269" s="88">
        <v>0.6</v>
      </c>
      <c r="N269" s="88">
        <v>80.9</v>
      </c>
      <c r="P269" s="88">
        <v>4.1</v>
      </c>
      <c r="Q269" s="88">
        <v>0.7</v>
      </c>
      <c r="R269" s="88">
        <v>0.6</v>
      </c>
      <c r="S269" s="88">
        <v>3.1</v>
      </c>
      <c r="T269" s="88">
        <v>10.5</v>
      </c>
      <c r="U269" s="74">
        <v>100</v>
      </c>
      <c r="W269" s="88">
        <v>54.5</v>
      </c>
      <c r="X269" s="88">
        <v>29.1</v>
      </c>
      <c r="Y269" s="88">
        <v>5.2</v>
      </c>
      <c r="Z269" s="88">
        <v>10.8</v>
      </c>
      <c r="AA269" s="88">
        <v>0.4</v>
      </c>
      <c r="AB269" s="74">
        <v>100</v>
      </c>
      <c r="AC269" s="105">
        <f t="shared" si="36"/>
        <v>0.9281767955801105</v>
      </c>
      <c r="AD269" s="105">
        <f t="shared" si="42"/>
        <v>0.0718232044198895</v>
      </c>
      <c r="AE269" s="105">
        <f t="shared" si="37"/>
        <v>0.6218784530386741</v>
      </c>
      <c r="AF269" s="105">
        <f t="shared" si="38"/>
        <v>0.038055248618784523</v>
      </c>
      <c r="AG269" s="105">
        <f t="shared" si="39"/>
        <v>0.09745856353591159</v>
      </c>
      <c r="AH269" s="105">
        <f t="shared" si="43"/>
        <v>0.03914364640883978</v>
      </c>
      <c r="AI269" s="105">
        <f t="shared" si="44"/>
        <v>0.007756906077348067</v>
      </c>
      <c r="AJ269" s="104">
        <f t="shared" si="40"/>
        <v>0.8042928176795581</v>
      </c>
      <c r="AK269" s="105">
        <f t="shared" si="41"/>
        <v>0.19570718232044193</v>
      </c>
    </row>
    <row r="270" spans="1:37" ht="15" customHeight="1">
      <c r="A270" s="72">
        <v>2009</v>
      </c>
      <c r="B270" s="84">
        <v>11.8</v>
      </c>
      <c r="C270" s="85"/>
      <c r="D270" s="86">
        <v>129700</v>
      </c>
      <c r="E270" s="86">
        <v>12000</v>
      </c>
      <c r="F270" s="86">
        <v>26400</v>
      </c>
      <c r="G270" s="86">
        <v>115300</v>
      </c>
      <c r="H270" s="87"/>
      <c r="I270" s="88">
        <v>67.8</v>
      </c>
      <c r="J270" s="88">
        <v>3.2</v>
      </c>
      <c r="K270" s="88">
        <v>5.2</v>
      </c>
      <c r="L270" s="88">
        <v>5.1</v>
      </c>
      <c r="M270" s="88">
        <v>0.4</v>
      </c>
      <c r="N270" s="88">
        <v>81.7</v>
      </c>
      <c r="P270" s="88">
        <v>3.5</v>
      </c>
      <c r="Q270" s="88">
        <v>0.4</v>
      </c>
      <c r="R270" s="88">
        <v>0.5</v>
      </c>
      <c r="S270" s="88">
        <v>3.1</v>
      </c>
      <c r="T270" s="88">
        <v>10.8</v>
      </c>
      <c r="U270" s="74">
        <v>100</v>
      </c>
      <c r="W270" s="88">
        <v>51.6</v>
      </c>
      <c r="X270" s="88">
        <v>27.7</v>
      </c>
      <c r="Y270" s="88">
        <v>5.5</v>
      </c>
      <c r="Z270" s="88">
        <v>14.8</v>
      </c>
      <c r="AA270" s="88">
        <v>0.4</v>
      </c>
      <c r="AB270" s="74">
        <v>100</v>
      </c>
      <c r="AC270" s="105">
        <f t="shared" si="36"/>
        <v>0.9153140437544107</v>
      </c>
      <c r="AD270" s="105">
        <f t="shared" si="42"/>
        <v>0.08468595624558928</v>
      </c>
      <c r="AE270" s="105">
        <f t="shared" si="37"/>
        <v>0.6205829216654905</v>
      </c>
      <c r="AF270" s="105">
        <f t="shared" si="38"/>
        <v>0.03203599153140438</v>
      </c>
      <c r="AG270" s="105">
        <f t="shared" si="39"/>
        <v>0.09885391672547637</v>
      </c>
      <c r="AH270" s="105">
        <f t="shared" si="43"/>
        <v>0.04369795342272407</v>
      </c>
      <c r="AI270" s="105">
        <f t="shared" si="44"/>
        <v>0.012533521524347216</v>
      </c>
      <c r="AJ270" s="104">
        <f t="shared" si="40"/>
        <v>0.8077043048694424</v>
      </c>
      <c r="AK270" s="105">
        <f t="shared" si="41"/>
        <v>0.19229569513055755</v>
      </c>
    </row>
    <row r="271" spans="1:37" ht="15" customHeight="1">
      <c r="A271" s="72">
        <v>2010</v>
      </c>
      <c r="B271" s="84">
        <v>11.8</v>
      </c>
      <c r="C271" s="85"/>
      <c r="D271" s="86">
        <v>130400</v>
      </c>
      <c r="E271" s="86">
        <v>12000</v>
      </c>
      <c r="F271" s="86">
        <v>27400</v>
      </c>
      <c r="G271" s="86">
        <v>115000</v>
      </c>
      <c r="H271" s="87"/>
      <c r="I271" s="88">
        <v>66.7</v>
      </c>
      <c r="J271" s="88">
        <v>3.2</v>
      </c>
      <c r="K271" s="88">
        <v>5</v>
      </c>
      <c r="L271" s="88">
        <v>5</v>
      </c>
      <c r="M271" s="88">
        <v>0.6</v>
      </c>
      <c r="N271" s="88">
        <v>80.5</v>
      </c>
      <c r="P271" s="88">
        <v>3.3</v>
      </c>
      <c r="Q271" s="88">
        <v>0.5</v>
      </c>
      <c r="R271" s="88">
        <v>0.6</v>
      </c>
      <c r="S271" s="88">
        <v>3.2</v>
      </c>
      <c r="T271" s="88">
        <v>11.8</v>
      </c>
      <c r="U271" s="74">
        <v>100</v>
      </c>
      <c r="W271" s="88">
        <v>52.2</v>
      </c>
      <c r="X271" s="88">
        <v>28.9</v>
      </c>
      <c r="Y271" s="88">
        <v>5</v>
      </c>
      <c r="Z271" s="88">
        <v>13.4</v>
      </c>
      <c r="AA271" s="88">
        <v>0.5</v>
      </c>
      <c r="AB271" s="74">
        <v>100</v>
      </c>
      <c r="AC271" s="105">
        <f t="shared" si="36"/>
        <v>0.9157303370786517</v>
      </c>
      <c r="AD271" s="105">
        <f t="shared" si="42"/>
        <v>0.08426966292134831</v>
      </c>
      <c r="AE271" s="105">
        <f t="shared" si="37"/>
        <v>0.6107921348314607</v>
      </c>
      <c r="AF271" s="105">
        <f t="shared" si="38"/>
        <v>0.030219101123595507</v>
      </c>
      <c r="AG271" s="105">
        <f t="shared" si="39"/>
        <v>0.10805617977528091</v>
      </c>
      <c r="AH271" s="105">
        <f t="shared" si="43"/>
        <v>0.04398876404494382</v>
      </c>
      <c r="AI271" s="105">
        <f t="shared" si="44"/>
        <v>0.011292134831460675</v>
      </c>
      <c r="AJ271" s="104">
        <f t="shared" si="40"/>
        <v>0.8043483146067415</v>
      </c>
      <c r="AK271" s="105">
        <f t="shared" si="41"/>
        <v>0.1956516853932585</v>
      </c>
    </row>
    <row r="272" spans="1:37" ht="15" customHeight="1">
      <c r="A272" s="72">
        <v>2011</v>
      </c>
      <c r="B272" s="84">
        <v>12</v>
      </c>
      <c r="C272" s="85"/>
      <c r="D272" s="86">
        <v>131200</v>
      </c>
      <c r="E272" s="86">
        <v>12200</v>
      </c>
      <c r="F272" s="86">
        <v>26700</v>
      </c>
      <c r="G272" s="86">
        <v>116700</v>
      </c>
      <c r="H272" s="87"/>
      <c r="I272" s="88">
        <v>66.2</v>
      </c>
      <c r="J272" s="88">
        <v>3.2</v>
      </c>
      <c r="K272" s="88">
        <v>4.9</v>
      </c>
      <c r="L272" s="88">
        <v>4.9</v>
      </c>
      <c r="M272" s="88">
        <v>0.6</v>
      </c>
      <c r="N272" s="88">
        <v>79.9</v>
      </c>
      <c r="P272" s="88">
        <v>3.2</v>
      </c>
      <c r="Q272" s="88">
        <v>0.6</v>
      </c>
      <c r="R272" s="88">
        <v>0.7</v>
      </c>
      <c r="S272" s="88">
        <v>3.5</v>
      </c>
      <c r="T272" s="88">
        <v>12.2</v>
      </c>
      <c r="U272" s="74">
        <v>100</v>
      </c>
      <c r="W272" s="88">
        <v>53</v>
      </c>
      <c r="X272" s="88">
        <v>27.7</v>
      </c>
      <c r="Y272" s="88">
        <v>6.2</v>
      </c>
      <c r="Z272" s="88">
        <v>12.8</v>
      </c>
      <c r="AA272" s="88">
        <v>0.4</v>
      </c>
      <c r="AB272" s="74">
        <v>100</v>
      </c>
      <c r="AC272" s="105">
        <f t="shared" si="36"/>
        <v>0.9149232914923291</v>
      </c>
      <c r="AD272" s="105">
        <f t="shared" si="42"/>
        <v>0.08507670850767085</v>
      </c>
      <c r="AE272" s="105">
        <f t="shared" si="37"/>
        <v>0.6056792189679219</v>
      </c>
      <c r="AF272" s="105">
        <f t="shared" si="38"/>
        <v>0.02927754532775453</v>
      </c>
      <c r="AG272" s="105">
        <f t="shared" si="39"/>
        <v>0.11162064156206415</v>
      </c>
      <c r="AH272" s="105">
        <f t="shared" si="43"/>
        <v>0.045090655509065554</v>
      </c>
      <c r="AI272" s="105">
        <f t="shared" si="44"/>
        <v>0.010889818688981869</v>
      </c>
      <c r="AJ272" s="104">
        <f t="shared" si="40"/>
        <v>0.802557880055788</v>
      </c>
      <c r="AK272" s="105">
        <f t="shared" si="41"/>
        <v>0.197442119944212</v>
      </c>
    </row>
    <row r="273" spans="1:37" ht="15" customHeight="1">
      <c r="A273" s="72">
        <v>2012</v>
      </c>
      <c r="B273" s="84">
        <v>12.2</v>
      </c>
      <c r="C273" s="85"/>
      <c r="D273" s="86">
        <v>132100</v>
      </c>
      <c r="E273" s="86">
        <v>12600</v>
      </c>
      <c r="F273" s="86">
        <v>27500</v>
      </c>
      <c r="G273" s="86">
        <v>117100</v>
      </c>
      <c r="H273" s="87"/>
      <c r="I273" s="88">
        <v>66.2</v>
      </c>
      <c r="J273" s="88">
        <v>3.3</v>
      </c>
      <c r="K273" s="88">
        <v>4.8</v>
      </c>
      <c r="L273" s="88">
        <v>4.9</v>
      </c>
      <c r="M273" s="88">
        <v>0.7</v>
      </c>
      <c r="N273" s="88">
        <v>80</v>
      </c>
      <c r="P273" s="88">
        <v>3</v>
      </c>
      <c r="Q273" s="88">
        <v>0.8</v>
      </c>
      <c r="R273" s="88">
        <v>0.7</v>
      </c>
      <c r="S273" s="88">
        <v>3.5</v>
      </c>
      <c r="T273" s="88">
        <v>12</v>
      </c>
      <c r="U273" s="74">
        <v>100</v>
      </c>
      <c r="W273" s="88">
        <v>53.5</v>
      </c>
      <c r="X273" s="88">
        <v>29.7</v>
      </c>
      <c r="Y273" s="88">
        <v>5</v>
      </c>
      <c r="Z273" s="88">
        <v>11.5</v>
      </c>
      <c r="AA273" s="88">
        <v>0.3</v>
      </c>
      <c r="AB273" s="74">
        <v>100</v>
      </c>
      <c r="AC273" s="105">
        <f t="shared" si="36"/>
        <v>0.9129232895646164</v>
      </c>
      <c r="AD273" s="105">
        <f t="shared" si="42"/>
        <v>0.08707671043538355</v>
      </c>
      <c r="AE273" s="105">
        <f t="shared" si="37"/>
        <v>0.6043552176917761</v>
      </c>
      <c r="AF273" s="105">
        <f t="shared" si="38"/>
        <v>0.02738769868693849</v>
      </c>
      <c r="AG273" s="105">
        <f t="shared" si="39"/>
        <v>0.10955079474775396</v>
      </c>
      <c r="AH273" s="105">
        <f t="shared" si="43"/>
        <v>0.0465860400829302</v>
      </c>
      <c r="AI273" s="105">
        <f t="shared" si="44"/>
        <v>0.01001382170006911</v>
      </c>
      <c r="AJ273" s="104">
        <f t="shared" si="40"/>
        <v>0.7978935729094679</v>
      </c>
      <c r="AK273" s="105">
        <f t="shared" si="41"/>
        <v>0.20210642709053206</v>
      </c>
    </row>
    <row r="274" spans="1:37" ht="15" customHeight="1">
      <c r="A274" s="72">
        <v>2013</v>
      </c>
      <c r="B274" s="84">
        <v>12.3</v>
      </c>
      <c r="C274" s="85"/>
      <c r="D274" s="86">
        <v>134900</v>
      </c>
      <c r="E274" s="86">
        <v>12300</v>
      </c>
      <c r="F274" s="86">
        <v>30500</v>
      </c>
      <c r="G274" s="86">
        <v>116700</v>
      </c>
      <c r="H274" s="87"/>
      <c r="I274" s="88">
        <v>65.8</v>
      </c>
      <c r="J274" s="88">
        <v>3.4</v>
      </c>
      <c r="K274" s="88">
        <v>4.6</v>
      </c>
      <c r="L274" s="88">
        <v>5</v>
      </c>
      <c r="M274" s="88">
        <v>0.8</v>
      </c>
      <c r="N274" s="88">
        <v>79.5</v>
      </c>
      <c r="P274" s="88">
        <v>2.9</v>
      </c>
      <c r="Q274" s="88">
        <v>1.3</v>
      </c>
      <c r="R274" s="88">
        <v>0.9</v>
      </c>
      <c r="S274" s="88">
        <v>3.5</v>
      </c>
      <c r="T274" s="88">
        <v>11.9</v>
      </c>
      <c r="U274" s="74">
        <v>100</v>
      </c>
      <c r="W274" s="88">
        <v>55.3</v>
      </c>
      <c r="X274" s="88">
        <v>28.3</v>
      </c>
      <c r="Y274" s="88">
        <v>5.2</v>
      </c>
      <c r="Z274" s="88">
        <v>11</v>
      </c>
      <c r="AA274" s="88">
        <v>0.3</v>
      </c>
      <c r="AB274" s="74">
        <v>100</v>
      </c>
      <c r="AC274" s="105">
        <f t="shared" si="36"/>
        <v>0.9164402173913043</v>
      </c>
      <c r="AD274" s="105">
        <f t="shared" si="42"/>
        <v>0.08355978260869565</v>
      </c>
      <c r="AE274" s="105">
        <f t="shared" si="37"/>
        <v>0.6030176630434781</v>
      </c>
      <c r="AF274" s="105">
        <f t="shared" si="38"/>
        <v>0.026576766304347823</v>
      </c>
      <c r="AG274" s="105">
        <f t="shared" si="39"/>
        <v>0.10905638586956522</v>
      </c>
      <c r="AH274" s="105">
        <f t="shared" si="43"/>
        <v>0.04620855978260869</v>
      </c>
      <c r="AI274" s="105">
        <f t="shared" si="44"/>
        <v>0.009191576086956522</v>
      </c>
      <c r="AJ274" s="104">
        <f t="shared" si="40"/>
        <v>0.7940509510869564</v>
      </c>
      <c r="AK274" s="105">
        <f t="shared" si="41"/>
        <v>0.20594904891304355</v>
      </c>
    </row>
    <row r="275" spans="1:38" ht="15" customHeight="1">
      <c r="A275" s="72"/>
      <c r="B275" s="106"/>
      <c r="C275" s="106"/>
      <c r="D275" s="106"/>
      <c r="E275" s="106"/>
      <c r="F275" s="106"/>
      <c r="G275" s="106"/>
      <c r="H275" s="28"/>
      <c r="I275" s="28"/>
      <c r="J275" s="28"/>
      <c r="K275" s="28"/>
      <c r="L275" s="28"/>
      <c r="M275" s="28"/>
      <c r="N275" s="28"/>
      <c r="O275" s="28"/>
      <c r="P275" s="28"/>
      <c r="Q275" s="28"/>
      <c r="R275" s="28"/>
      <c r="S275" s="28"/>
      <c r="T275" s="28"/>
      <c r="U275" s="107"/>
      <c r="V275" s="28"/>
      <c r="W275" s="28"/>
      <c r="X275" s="28"/>
      <c r="Y275" s="28"/>
      <c r="Z275" s="28"/>
      <c r="AA275" s="28"/>
      <c r="AB275" s="107"/>
      <c r="AC275" s="108"/>
      <c r="AD275" s="108"/>
      <c r="AE275" s="108"/>
      <c r="AF275" s="108"/>
      <c r="AG275" s="108"/>
      <c r="AH275" s="108"/>
      <c r="AI275" s="108"/>
      <c r="AJ275" s="109"/>
      <c r="AK275" s="108"/>
      <c r="AL275" s="29"/>
    </row>
    <row r="276" spans="2:38" ht="15" customHeight="1">
      <c r="B276" s="153" t="s">
        <v>87</v>
      </c>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63" t="s">
        <v>87</v>
      </c>
      <c r="AD276" s="163"/>
      <c r="AE276" s="163"/>
      <c r="AF276" s="163"/>
      <c r="AG276" s="163"/>
      <c r="AH276" s="163"/>
      <c r="AI276" s="163"/>
      <c r="AJ276" s="163"/>
      <c r="AK276" s="163"/>
      <c r="AL276" s="29"/>
    </row>
    <row r="277" spans="1:37" ht="15" customHeight="1">
      <c r="A277" s="72">
        <v>1979</v>
      </c>
      <c r="B277" s="84">
        <v>4.2</v>
      </c>
      <c r="C277" s="85"/>
      <c r="D277" s="86">
        <v>117100</v>
      </c>
      <c r="E277" s="86">
        <v>3200</v>
      </c>
      <c r="F277" s="86">
        <v>30300</v>
      </c>
      <c r="G277" s="86">
        <v>90000</v>
      </c>
      <c r="H277" s="87"/>
      <c r="I277" s="88">
        <v>72.7</v>
      </c>
      <c r="J277" s="88">
        <v>0</v>
      </c>
      <c r="K277" s="88">
        <v>2.8</v>
      </c>
      <c r="L277" s="88">
        <v>3.6</v>
      </c>
      <c r="M277" s="88">
        <v>1</v>
      </c>
      <c r="N277" s="88">
        <v>80</v>
      </c>
      <c r="P277" s="88">
        <v>6.9</v>
      </c>
      <c r="Q277" s="88">
        <v>2.4</v>
      </c>
      <c r="R277" s="88">
        <v>2.3</v>
      </c>
      <c r="S277" s="88">
        <v>5.6</v>
      </c>
      <c r="T277" s="88">
        <v>2.8</v>
      </c>
      <c r="U277" s="74">
        <v>100</v>
      </c>
      <c r="W277" s="88">
        <v>59</v>
      </c>
      <c r="X277" s="88">
        <v>14.3</v>
      </c>
      <c r="Y277" s="88">
        <v>1.8</v>
      </c>
      <c r="Z277" s="88">
        <v>23.7</v>
      </c>
      <c r="AA277" s="88">
        <v>1.2</v>
      </c>
      <c r="AB277" s="74">
        <v>100.1</v>
      </c>
      <c r="AC277" s="105">
        <f aca="true" t="shared" si="45" ref="AC277:AC338">D277/(D277+E277)</f>
        <v>0.9733998337489609</v>
      </c>
      <c r="AD277" s="105">
        <f aca="true" t="shared" si="46" ref="AD277:AD311">E277/(D277+E277)</f>
        <v>0.02660016625103907</v>
      </c>
      <c r="AE277" s="105">
        <f aca="true" t="shared" si="47" ref="AE277:AE338">(I277/100)*AC277</f>
        <v>0.7076616791354945</v>
      </c>
      <c r="AF277" s="105">
        <f aca="true" t="shared" si="48" ref="AF277:AF338">(P277/100)*AC277</f>
        <v>0.0671645885286783</v>
      </c>
      <c r="AG277" s="105">
        <f aca="true" t="shared" si="49" ref="AG277:AG338">(T277/100)*AC277</f>
        <v>0.027255195344970902</v>
      </c>
      <c r="AH277" s="105">
        <f aca="true" t="shared" si="50" ref="AH277:AH311">(W277/100)*AD277</f>
        <v>0.01569409808811305</v>
      </c>
      <c r="AI277" s="105">
        <f aca="true" t="shared" si="51" ref="AI277:AI311">(Z277/100)*AD277</f>
        <v>0.0063042394014962595</v>
      </c>
      <c r="AJ277" s="104">
        <f aca="true" t="shared" si="52" ref="AJ277:AJ338">SUM(AE277:AI277)</f>
        <v>0.8240798004987531</v>
      </c>
      <c r="AK277" s="105">
        <f aca="true" t="shared" si="53" ref="AK277:AK338">1-AJ277</f>
        <v>0.17592019950124693</v>
      </c>
    </row>
    <row r="278" spans="1:37" ht="15" customHeight="1">
      <c r="A278" s="72">
        <v>1980</v>
      </c>
      <c r="B278" s="84">
        <v>4.3</v>
      </c>
      <c r="C278" s="85"/>
      <c r="D278" s="86">
        <v>114600</v>
      </c>
      <c r="E278" s="86">
        <v>3600</v>
      </c>
      <c r="F278" s="86">
        <v>30200</v>
      </c>
      <c r="G278" s="86">
        <v>87900</v>
      </c>
      <c r="H278" s="87"/>
      <c r="I278" s="88">
        <v>72.3</v>
      </c>
      <c r="J278" s="88">
        <v>0</v>
      </c>
      <c r="K278" s="88">
        <v>2.4</v>
      </c>
      <c r="L278" s="88">
        <v>3.6</v>
      </c>
      <c r="M278" s="88">
        <v>0.8</v>
      </c>
      <c r="N278" s="88">
        <v>79</v>
      </c>
      <c r="P278" s="88">
        <v>8.8</v>
      </c>
      <c r="Q278" s="88">
        <v>2.5</v>
      </c>
      <c r="R278" s="88">
        <v>2</v>
      </c>
      <c r="S278" s="88">
        <v>4.4</v>
      </c>
      <c r="T278" s="88">
        <v>3.2</v>
      </c>
      <c r="U278" s="74">
        <v>100</v>
      </c>
      <c r="W278" s="88">
        <v>61.5</v>
      </c>
      <c r="X278" s="88">
        <v>14.9</v>
      </c>
      <c r="Y278" s="88">
        <v>1.5</v>
      </c>
      <c r="Z278" s="88">
        <v>21.2</v>
      </c>
      <c r="AA278" s="88">
        <v>0.9</v>
      </c>
      <c r="AB278" s="74">
        <v>99.9</v>
      </c>
      <c r="AC278" s="105">
        <f t="shared" si="45"/>
        <v>0.9695431472081218</v>
      </c>
      <c r="AD278" s="105">
        <f t="shared" si="46"/>
        <v>0.030456852791878174</v>
      </c>
      <c r="AE278" s="105">
        <f t="shared" si="47"/>
        <v>0.7009796954314721</v>
      </c>
      <c r="AF278" s="105">
        <f t="shared" si="48"/>
        <v>0.08531979695431473</v>
      </c>
      <c r="AG278" s="105">
        <f t="shared" si="49"/>
        <v>0.0310253807106599</v>
      </c>
      <c r="AH278" s="105">
        <f t="shared" si="50"/>
        <v>0.018730964467005076</v>
      </c>
      <c r="AI278" s="105">
        <f t="shared" si="51"/>
        <v>0.006456852791878172</v>
      </c>
      <c r="AJ278" s="104">
        <f t="shared" si="52"/>
        <v>0.8425126903553298</v>
      </c>
      <c r="AK278" s="105">
        <f t="shared" si="53"/>
        <v>0.15748730964467017</v>
      </c>
    </row>
    <row r="279" spans="1:37" ht="15" customHeight="1">
      <c r="A279" s="72">
        <v>1981</v>
      </c>
      <c r="B279" s="84">
        <v>4.4</v>
      </c>
      <c r="C279" s="85"/>
      <c r="D279" s="86">
        <v>114300</v>
      </c>
      <c r="E279" s="86">
        <v>3900</v>
      </c>
      <c r="F279" s="86">
        <v>30600</v>
      </c>
      <c r="G279" s="86">
        <v>87700</v>
      </c>
      <c r="H279" s="87"/>
      <c r="I279" s="88">
        <v>71.9</v>
      </c>
      <c r="J279" s="88">
        <v>0</v>
      </c>
      <c r="K279" s="88">
        <v>2.5</v>
      </c>
      <c r="L279" s="88">
        <v>3.9</v>
      </c>
      <c r="M279" s="88">
        <v>0.6</v>
      </c>
      <c r="N279" s="88">
        <v>78.9</v>
      </c>
      <c r="P279" s="88">
        <v>10.4</v>
      </c>
      <c r="Q279" s="88">
        <v>1.7</v>
      </c>
      <c r="R279" s="88">
        <v>1.5</v>
      </c>
      <c r="S279" s="88">
        <v>3.8</v>
      </c>
      <c r="T279" s="88">
        <v>3.6</v>
      </c>
      <c r="U279" s="74">
        <v>100</v>
      </c>
      <c r="W279" s="88">
        <v>65.8</v>
      </c>
      <c r="X279" s="88">
        <v>16.8</v>
      </c>
      <c r="Y279" s="88">
        <v>1.5</v>
      </c>
      <c r="Z279" s="88">
        <v>15.2</v>
      </c>
      <c r="AA279" s="88">
        <v>0.6</v>
      </c>
      <c r="AB279" s="74">
        <v>100</v>
      </c>
      <c r="AC279" s="105">
        <f t="shared" si="45"/>
        <v>0.9670050761421319</v>
      </c>
      <c r="AD279" s="105">
        <f t="shared" si="46"/>
        <v>0.03299492385786802</v>
      </c>
      <c r="AE279" s="105">
        <f t="shared" si="47"/>
        <v>0.695276649746193</v>
      </c>
      <c r="AF279" s="105">
        <f t="shared" si="48"/>
        <v>0.10056852791878174</v>
      </c>
      <c r="AG279" s="105">
        <f t="shared" si="49"/>
        <v>0.034812182741116755</v>
      </c>
      <c r="AH279" s="105">
        <f t="shared" si="50"/>
        <v>0.021710659898477157</v>
      </c>
      <c r="AI279" s="105">
        <f t="shared" si="51"/>
        <v>0.0050152284263959394</v>
      </c>
      <c r="AJ279" s="104">
        <f t="shared" si="52"/>
        <v>0.8573832487309645</v>
      </c>
      <c r="AK279" s="105">
        <f t="shared" si="53"/>
        <v>0.1426167512690355</v>
      </c>
    </row>
    <row r="280" spans="1:37" ht="15" customHeight="1">
      <c r="A280" s="72">
        <v>1982</v>
      </c>
      <c r="B280" s="84">
        <v>4.5</v>
      </c>
      <c r="C280" s="85"/>
      <c r="D280" s="86">
        <v>113100</v>
      </c>
      <c r="E280" s="86">
        <v>4200</v>
      </c>
      <c r="F280" s="86">
        <v>27900</v>
      </c>
      <c r="G280" s="86">
        <v>89400</v>
      </c>
      <c r="H280" s="87"/>
      <c r="I280" s="88">
        <v>73.5</v>
      </c>
      <c r="J280" s="88">
        <v>0</v>
      </c>
      <c r="K280" s="88">
        <v>2.7</v>
      </c>
      <c r="L280" s="88">
        <v>4.1</v>
      </c>
      <c r="M280" s="88">
        <v>0.4</v>
      </c>
      <c r="N280" s="88">
        <v>80.8</v>
      </c>
      <c r="P280" s="88">
        <v>10.2</v>
      </c>
      <c r="Q280" s="88">
        <v>1.3</v>
      </c>
      <c r="R280" s="88">
        <v>0.8</v>
      </c>
      <c r="S280" s="88">
        <v>3.2</v>
      </c>
      <c r="T280" s="88">
        <v>3.7</v>
      </c>
      <c r="U280" s="74">
        <v>100</v>
      </c>
      <c r="W280" s="88">
        <v>66.4</v>
      </c>
      <c r="X280" s="88">
        <v>17.7</v>
      </c>
      <c r="Y280" s="88">
        <v>1.4</v>
      </c>
      <c r="Z280" s="88">
        <v>14.1</v>
      </c>
      <c r="AA280" s="88">
        <v>0.5</v>
      </c>
      <c r="AB280" s="74">
        <v>100</v>
      </c>
      <c r="AC280" s="105">
        <f t="shared" si="45"/>
        <v>0.9641943734015346</v>
      </c>
      <c r="AD280" s="105">
        <f t="shared" si="46"/>
        <v>0.03580562659846547</v>
      </c>
      <c r="AE280" s="105">
        <f t="shared" si="47"/>
        <v>0.7086828644501278</v>
      </c>
      <c r="AF280" s="105">
        <f t="shared" si="48"/>
        <v>0.09834782608695652</v>
      </c>
      <c r="AG280" s="105">
        <f t="shared" si="49"/>
        <v>0.03567519181585679</v>
      </c>
      <c r="AH280" s="105">
        <f t="shared" si="50"/>
        <v>0.023774936061381074</v>
      </c>
      <c r="AI280" s="105">
        <f t="shared" si="51"/>
        <v>0.005048593350383631</v>
      </c>
      <c r="AJ280" s="104">
        <f t="shared" si="52"/>
        <v>0.8715294117647058</v>
      </c>
      <c r="AK280" s="105">
        <f t="shared" si="53"/>
        <v>0.12847058823529423</v>
      </c>
    </row>
    <row r="281" spans="1:37" ht="15" customHeight="1">
      <c r="A281" s="72">
        <v>1983</v>
      </c>
      <c r="B281" s="84">
        <v>4.5</v>
      </c>
      <c r="C281" s="85"/>
      <c r="D281" s="86">
        <v>116300</v>
      </c>
      <c r="E281" s="86">
        <v>4100</v>
      </c>
      <c r="F281" s="86">
        <v>27700</v>
      </c>
      <c r="G281" s="86">
        <v>92700</v>
      </c>
      <c r="H281" s="87"/>
      <c r="I281" s="88">
        <v>71.4</v>
      </c>
      <c r="J281" s="88">
        <v>0</v>
      </c>
      <c r="K281" s="88">
        <v>2.8</v>
      </c>
      <c r="L281" s="88">
        <v>4.1</v>
      </c>
      <c r="M281" s="88">
        <v>0.5</v>
      </c>
      <c r="N281" s="88">
        <v>78.8</v>
      </c>
      <c r="P281" s="88">
        <v>9.9</v>
      </c>
      <c r="Q281" s="88">
        <v>2.2</v>
      </c>
      <c r="R281" s="88">
        <v>1.2</v>
      </c>
      <c r="S281" s="88">
        <v>3.6</v>
      </c>
      <c r="T281" s="88">
        <v>4.3</v>
      </c>
      <c r="U281" s="74">
        <v>100</v>
      </c>
      <c r="W281" s="88">
        <v>67.2</v>
      </c>
      <c r="X281" s="88">
        <v>17.9</v>
      </c>
      <c r="Y281" s="88">
        <v>0.7</v>
      </c>
      <c r="Z281" s="88">
        <v>13.6</v>
      </c>
      <c r="AA281" s="88">
        <v>0.5</v>
      </c>
      <c r="AB281" s="74">
        <v>100</v>
      </c>
      <c r="AC281" s="105">
        <f t="shared" si="45"/>
        <v>0.9659468438538206</v>
      </c>
      <c r="AD281" s="105">
        <f t="shared" si="46"/>
        <v>0.0340531561461794</v>
      </c>
      <c r="AE281" s="105">
        <f t="shared" si="47"/>
        <v>0.689686046511628</v>
      </c>
      <c r="AF281" s="105">
        <f t="shared" si="48"/>
        <v>0.09562873754152824</v>
      </c>
      <c r="AG281" s="105">
        <f t="shared" si="49"/>
        <v>0.04153571428571428</v>
      </c>
      <c r="AH281" s="105">
        <f t="shared" si="50"/>
        <v>0.02288372093023256</v>
      </c>
      <c r="AI281" s="105">
        <f t="shared" si="51"/>
        <v>0.004631229235880399</v>
      </c>
      <c r="AJ281" s="104">
        <f t="shared" si="52"/>
        <v>0.8543654485049835</v>
      </c>
      <c r="AK281" s="105">
        <f t="shared" si="53"/>
        <v>0.14563455149501647</v>
      </c>
    </row>
    <row r="282" spans="1:37" ht="15" customHeight="1">
      <c r="A282" s="72">
        <v>1984</v>
      </c>
      <c r="B282" s="84">
        <v>4.5</v>
      </c>
      <c r="C282" s="85"/>
      <c r="D282" s="86">
        <v>125600</v>
      </c>
      <c r="E282" s="86">
        <v>4300</v>
      </c>
      <c r="F282" s="86">
        <v>30000</v>
      </c>
      <c r="G282" s="86">
        <v>99900</v>
      </c>
      <c r="H282" s="87"/>
      <c r="I282" s="88">
        <v>69.7</v>
      </c>
      <c r="J282" s="88">
        <v>0.6</v>
      </c>
      <c r="K282" s="88">
        <v>2.6</v>
      </c>
      <c r="L282" s="88">
        <v>4.2</v>
      </c>
      <c r="M282" s="88">
        <v>0.6</v>
      </c>
      <c r="N282" s="88">
        <v>77.6</v>
      </c>
      <c r="P282" s="88">
        <v>9.7</v>
      </c>
      <c r="Q282" s="88">
        <v>2</v>
      </c>
      <c r="R282" s="88">
        <v>1.3</v>
      </c>
      <c r="S282" s="88">
        <v>4.7</v>
      </c>
      <c r="T282" s="88">
        <v>4.7</v>
      </c>
      <c r="U282" s="74">
        <v>100</v>
      </c>
      <c r="W282" s="88">
        <v>66.5</v>
      </c>
      <c r="X282" s="88">
        <v>18.1</v>
      </c>
      <c r="Y282" s="88">
        <v>1.1</v>
      </c>
      <c r="Z282" s="88">
        <v>13.5</v>
      </c>
      <c r="AA282" s="88">
        <v>0.8</v>
      </c>
      <c r="AB282" s="74">
        <v>100</v>
      </c>
      <c r="AC282" s="105">
        <f t="shared" si="45"/>
        <v>0.9668976135488837</v>
      </c>
      <c r="AD282" s="105">
        <f t="shared" si="46"/>
        <v>0.033102386451116246</v>
      </c>
      <c r="AE282" s="105">
        <f t="shared" si="47"/>
        <v>0.673927636643572</v>
      </c>
      <c r="AF282" s="105">
        <f t="shared" si="48"/>
        <v>0.09378906851424171</v>
      </c>
      <c r="AG282" s="105">
        <f t="shared" si="49"/>
        <v>0.04544418783679753</v>
      </c>
      <c r="AH282" s="105">
        <f t="shared" si="50"/>
        <v>0.022013086989992305</v>
      </c>
      <c r="AI282" s="105">
        <f t="shared" si="51"/>
        <v>0.004468822170900694</v>
      </c>
      <c r="AJ282" s="104">
        <f t="shared" si="52"/>
        <v>0.8396428021555042</v>
      </c>
      <c r="AK282" s="105">
        <f t="shared" si="53"/>
        <v>0.16035719784449576</v>
      </c>
    </row>
    <row r="283" spans="1:37" ht="15" customHeight="1">
      <c r="A283" s="72">
        <v>1985</v>
      </c>
      <c r="B283" s="84">
        <v>4.7</v>
      </c>
      <c r="C283" s="85"/>
      <c r="D283" s="86">
        <v>125200</v>
      </c>
      <c r="E283" s="86">
        <v>4100</v>
      </c>
      <c r="F283" s="86">
        <v>30300</v>
      </c>
      <c r="G283" s="86">
        <v>98900</v>
      </c>
      <c r="H283" s="87"/>
      <c r="I283" s="88">
        <v>70.7</v>
      </c>
      <c r="J283" s="88">
        <v>0.8</v>
      </c>
      <c r="K283" s="88">
        <v>2.7</v>
      </c>
      <c r="L283" s="88">
        <v>4.3</v>
      </c>
      <c r="M283" s="88">
        <v>0.5</v>
      </c>
      <c r="N283" s="88">
        <v>79</v>
      </c>
      <c r="P283" s="88">
        <v>9.3</v>
      </c>
      <c r="Q283" s="88">
        <v>2.5</v>
      </c>
      <c r="R283" s="88">
        <v>1.1</v>
      </c>
      <c r="S283" s="88">
        <v>3.5</v>
      </c>
      <c r="T283" s="88">
        <v>4.6</v>
      </c>
      <c r="U283" s="74">
        <v>100</v>
      </c>
      <c r="W283" s="88">
        <v>66.3</v>
      </c>
      <c r="X283" s="88">
        <v>18.6</v>
      </c>
      <c r="Y283" s="88">
        <v>1.5</v>
      </c>
      <c r="Z283" s="88">
        <v>13</v>
      </c>
      <c r="AA283" s="88">
        <v>0.7</v>
      </c>
      <c r="AB283" s="74">
        <v>100</v>
      </c>
      <c r="AC283" s="105">
        <f t="shared" si="45"/>
        <v>0.9682907965970611</v>
      </c>
      <c r="AD283" s="105">
        <f t="shared" si="46"/>
        <v>0.0317092034029389</v>
      </c>
      <c r="AE283" s="105">
        <f t="shared" si="47"/>
        <v>0.6845815931941223</v>
      </c>
      <c r="AF283" s="105">
        <f t="shared" si="48"/>
        <v>0.0900510440835267</v>
      </c>
      <c r="AG283" s="105">
        <f t="shared" si="49"/>
        <v>0.04454137664346481</v>
      </c>
      <c r="AH283" s="105">
        <f t="shared" si="50"/>
        <v>0.02102320185614849</v>
      </c>
      <c r="AI283" s="105">
        <f t="shared" si="51"/>
        <v>0.004122196442382058</v>
      </c>
      <c r="AJ283" s="104">
        <f t="shared" si="52"/>
        <v>0.8443194122196443</v>
      </c>
      <c r="AK283" s="105">
        <f t="shared" si="53"/>
        <v>0.15568058778035565</v>
      </c>
    </row>
    <row r="284" spans="1:37" ht="15" customHeight="1">
      <c r="A284" s="72">
        <v>1986</v>
      </c>
      <c r="B284" s="84">
        <v>4.7</v>
      </c>
      <c r="C284" s="85"/>
      <c r="D284" s="86">
        <v>131300</v>
      </c>
      <c r="E284" s="86">
        <v>4200</v>
      </c>
      <c r="F284" s="86">
        <v>31900</v>
      </c>
      <c r="G284" s="86">
        <v>103700</v>
      </c>
      <c r="H284" s="87"/>
      <c r="I284" s="88">
        <v>69.7</v>
      </c>
      <c r="J284" s="88">
        <v>0.9</v>
      </c>
      <c r="K284" s="88">
        <v>2.6</v>
      </c>
      <c r="L284" s="88">
        <v>4.3</v>
      </c>
      <c r="M284" s="88">
        <v>0.6</v>
      </c>
      <c r="N284" s="88">
        <v>78.1</v>
      </c>
      <c r="P284" s="88">
        <v>8.2</v>
      </c>
      <c r="Q284" s="88">
        <v>4.1</v>
      </c>
      <c r="R284" s="88">
        <v>1.2</v>
      </c>
      <c r="S284" s="88">
        <v>4.4</v>
      </c>
      <c r="T284" s="88">
        <v>4.2</v>
      </c>
      <c r="U284" s="74">
        <v>100</v>
      </c>
      <c r="W284" s="88">
        <v>61.9</v>
      </c>
      <c r="X284" s="88">
        <v>22</v>
      </c>
      <c r="Y284" s="88">
        <v>0.9</v>
      </c>
      <c r="Z284" s="88">
        <v>14.6</v>
      </c>
      <c r="AA284" s="88">
        <v>0.5</v>
      </c>
      <c r="AB284" s="74">
        <v>100</v>
      </c>
      <c r="AC284" s="105">
        <f t="shared" si="45"/>
        <v>0.9690036900369003</v>
      </c>
      <c r="AD284" s="105">
        <f t="shared" si="46"/>
        <v>0.03099630996309963</v>
      </c>
      <c r="AE284" s="105">
        <f t="shared" si="47"/>
        <v>0.6753955719557196</v>
      </c>
      <c r="AF284" s="105">
        <f t="shared" si="48"/>
        <v>0.07945830258302582</v>
      </c>
      <c r="AG284" s="105">
        <f t="shared" si="49"/>
        <v>0.040698154981549814</v>
      </c>
      <c r="AH284" s="105">
        <f t="shared" si="50"/>
        <v>0.01918671586715867</v>
      </c>
      <c r="AI284" s="105">
        <f t="shared" si="51"/>
        <v>0.004525461254612546</v>
      </c>
      <c r="AJ284" s="104">
        <f t="shared" si="52"/>
        <v>0.8192642066420665</v>
      </c>
      <c r="AK284" s="105">
        <f t="shared" si="53"/>
        <v>0.18073579335793355</v>
      </c>
    </row>
    <row r="285" spans="1:37" ht="15" customHeight="1">
      <c r="A285" s="72">
        <v>1987</v>
      </c>
      <c r="B285" s="84">
        <v>4.7</v>
      </c>
      <c r="C285" s="85"/>
      <c r="D285" s="86">
        <v>134100</v>
      </c>
      <c r="E285" s="86">
        <v>4200</v>
      </c>
      <c r="F285" s="86">
        <v>33800</v>
      </c>
      <c r="G285" s="86">
        <v>104500</v>
      </c>
      <c r="H285" s="87"/>
      <c r="I285" s="88">
        <v>70.5</v>
      </c>
      <c r="J285" s="88">
        <v>1</v>
      </c>
      <c r="K285" s="88">
        <v>2.9</v>
      </c>
      <c r="L285" s="88">
        <v>4.4</v>
      </c>
      <c r="M285" s="88">
        <v>0.7</v>
      </c>
      <c r="N285" s="88">
        <v>79.5</v>
      </c>
      <c r="P285" s="88">
        <v>8</v>
      </c>
      <c r="Q285" s="88">
        <v>2.3</v>
      </c>
      <c r="R285" s="88">
        <v>1.5</v>
      </c>
      <c r="S285" s="88">
        <v>4</v>
      </c>
      <c r="T285" s="88">
        <v>4.7</v>
      </c>
      <c r="U285" s="74">
        <v>100</v>
      </c>
      <c r="W285" s="88">
        <v>64</v>
      </c>
      <c r="X285" s="88">
        <v>20.5</v>
      </c>
      <c r="Y285" s="88">
        <v>1.3</v>
      </c>
      <c r="Z285" s="88">
        <v>13.4</v>
      </c>
      <c r="AA285" s="88">
        <v>0.8</v>
      </c>
      <c r="AB285" s="74">
        <v>100</v>
      </c>
      <c r="AC285" s="105">
        <f t="shared" si="45"/>
        <v>0.9696312364425163</v>
      </c>
      <c r="AD285" s="105">
        <f t="shared" si="46"/>
        <v>0.03036876355748373</v>
      </c>
      <c r="AE285" s="105">
        <f t="shared" si="47"/>
        <v>0.6835900216919739</v>
      </c>
      <c r="AF285" s="105">
        <f t="shared" si="48"/>
        <v>0.0775704989154013</v>
      </c>
      <c r="AG285" s="105">
        <f t="shared" si="49"/>
        <v>0.04557266811279827</v>
      </c>
      <c r="AH285" s="105">
        <f t="shared" si="50"/>
        <v>0.019436008676789587</v>
      </c>
      <c r="AI285" s="105">
        <f t="shared" si="51"/>
        <v>0.00406941431670282</v>
      </c>
      <c r="AJ285" s="104">
        <f t="shared" si="52"/>
        <v>0.830238611713666</v>
      </c>
      <c r="AK285" s="105">
        <f t="shared" si="53"/>
        <v>0.16976138828633403</v>
      </c>
    </row>
    <row r="286" spans="1:37" ht="15" customHeight="1">
      <c r="A286" s="72">
        <v>1988</v>
      </c>
      <c r="B286" s="84">
        <v>4.8</v>
      </c>
      <c r="C286" s="85"/>
      <c r="D286" s="86">
        <v>135700</v>
      </c>
      <c r="E286" s="86">
        <v>4600</v>
      </c>
      <c r="F286" s="86">
        <v>34100</v>
      </c>
      <c r="G286" s="86">
        <v>106200</v>
      </c>
      <c r="H286" s="87"/>
      <c r="I286" s="88">
        <v>69.6</v>
      </c>
      <c r="J286" s="88">
        <v>1.2</v>
      </c>
      <c r="K286" s="88">
        <v>3.2</v>
      </c>
      <c r="L286" s="88">
        <v>4.5</v>
      </c>
      <c r="M286" s="88">
        <v>0.7</v>
      </c>
      <c r="N286" s="88">
        <v>79.1</v>
      </c>
      <c r="P286" s="88">
        <v>8.2</v>
      </c>
      <c r="Q286" s="88">
        <v>1.7</v>
      </c>
      <c r="R286" s="88">
        <v>1.4</v>
      </c>
      <c r="S286" s="88">
        <v>4.4</v>
      </c>
      <c r="T286" s="88">
        <v>5.3</v>
      </c>
      <c r="U286" s="74">
        <v>100</v>
      </c>
      <c r="W286" s="88">
        <v>61.4</v>
      </c>
      <c r="X286" s="88">
        <v>20</v>
      </c>
      <c r="Y286" s="88">
        <v>1.2</v>
      </c>
      <c r="Z286" s="88">
        <v>17</v>
      </c>
      <c r="AA286" s="88">
        <v>0.5</v>
      </c>
      <c r="AB286" s="74">
        <v>100</v>
      </c>
      <c r="AC286" s="105">
        <f t="shared" si="45"/>
        <v>0.9672131147540983</v>
      </c>
      <c r="AD286" s="105">
        <f t="shared" si="46"/>
        <v>0.03278688524590164</v>
      </c>
      <c r="AE286" s="105">
        <f t="shared" si="47"/>
        <v>0.6731803278688524</v>
      </c>
      <c r="AF286" s="105">
        <f t="shared" si="48"/>
        <v>0.07931147540983605</v>
      </c>
      <c r="AG286" s="105">
        <f t="shared" si="49"/>
        <v>0.05126229508196721</v>
      </c>
      <c r="AH286" s="105">
        <f t="shared" si="50"/>
        <v>0.020131147540983607</v>
      </c>
      <c r="AI286" s="105">
        <f t="shared" si="51"/>
        <v>0.005573770491803279</v>
      </c>
      <c r="AJ286" s="104">
        <f t="shared" si="52"/>
        <v>0.8294590163934425</v>
      </c>
      <c r="AK286" s="105">
        <f t="shared" si="53"/>
        <v>0.17054098360655745</v>
      </c>
    </row>
    <row r="287" spans="1:37" ht="15" customHeight="1">
      <c r="A287" s="72">
        <v>1989</v>
      </c>
      <c r="B287" s="84">
        <v>4.8</v>
      </c>
      <c r="C287" s="85"/>
      <c r="D287" s="86">
        <v>138600</v>
      </c>
      <c r="E287" s="86">
        <v>4600</v>
      </c>
      <c r="F287" s="86">
        <v>34600</v>
      </c>
      <c r="G287" s="86">
        <v>108600</v>
      </c>
      <c r="H287" s="87"/>
      <c r="I287" s="88">
        <v>68.1</v>
      </c>
      <c r="J287" s="88">
        <v>1.3</v>
      </c>
      <c r="K287" s="88">
        <v>3.1</v>
      </c>
      <c r="L287" s="88">
        <v>4.4</v>
      </c>
      <c r="M287" s="88">
        <v>0.7</v>
      </c>
      <c r="N287" s="88">
        <v>77.5</v>
      </c>
      <c r="P287" s="88">
        <v>9.1</v>
      </c>
      <c r="Q287" s="88">
        <v>2</v>
      </c>
      <c r="R287" s="88">
        <v>1.4</v>
      </c>
      <c r="S287" s="88">
        <v>4.7</v>
      </c>
      <c r="T287" s="88">
        <v>5.2</v>
      </c>
      <c r="U287" s="74">
        <v>100</v>
      </c>
      <c r="W287" s="88">
        <v>63.1</v>
      </c>
      <c r="X287" s="88">
        <v>20.5</v>
      </c>
      <c r="Y287" s="88">
        <v>1.3</v>
      </c>
      <c r="Z287" s="88">
        <v>14.6</v>
      </c>
      <c r="AA287" s="88">
        <v>0.5</v>
      </c>
      <c r="AB287" s="74">
        <v>100</v>
      </c>
      <c r="AC287" s="105">
        <f t="shared" si="45"/>
        <v>0.9678770949720671</v>
      </c>
      <c r="AD287" s="105">
        <f t="shared" si="46"/>
        <v>0.03212290502793296</v>
      </c>
      <c r="AE287" s="105">
        <f t="shared" si="47"/>
        <v>0.6591243016759776</v>
      </c>
      <c r="AF287" s="105">
        <f t="shared" si="48"/>
        <v>0.0880768156424581</v>
      </c>
      <c r="AG287" s="105">
        <f t="shared" si="49"/>
        <v>0.050329608938547495</v>
      </c>
      <c r="AH287" s="105">
        <f t="shared" si="50"/>
        <v>0.0202695530726257</v>
      </c>
      <c r="AI287" s="105">
        <f t="shared" si="51"/>
        <v>0.004689944134078212</v>
      </c>
      <c r="AJ287" s="104">
        <f t="shared" si="52"/>
        <v>0.822490223463687</v>
      </c>
      <c r="AK287" s="105">
        <f t="shared" si="53"/>
        <v>0.17750977653631295</v>
      </c>
    </row>
    <row r="288" spans="1:37" ht="15" customHeight="1">
      <c r="A288" s="72">
        <v>1990</v>
      </c>
      <c r="B288" s="84">
        <v>4.9</v>
      </c>
      <c r="C288" s="85"/>
      <c r="D288" s="86">
        <v>135300</v>
      </c>
      <c r="E288" s="86">
        <v>5000</v>
      </c>
      <c r="F288" s="86">
        <v>33800</v>
      </c>
      <c r="G288" s="86">
        <v>106500</v>
      </c>
      <c r="H288" s="87"/>
      <c r="I288" s="88">
        <v>67.9</v>
      </c>
      <c r="J288" s="88">
        <v>1.3</v>
      </c>
      <c r="K288" s="88">
        <v>3.2</v>
      </c>
      <c r="L288" s="88">
        <v>4.5</v>
      </c>
      <c r="M288" s="88">
        <v>0.6</v>
      </c>
      <c r="N288" s="88">
        <v>77.5</v>
      </c>
      <c r="P288" s="88">
        <v>9.1</v>
      </c>
      <c r="Q288" s="88">
        <v>1.5</v>
      </c>
      <c r="R288" s="88">
        <v>1.4</v>
      </c>
      <c r="S288" s="88">
        <v>4.8</v>
      </c>
      <c r="T288" s="88">
        <v>5.6</v>
      </c>
      <c r="U288" s="74">
        <v>100</v>
      </c>
      <c r="W288" s="88">
        <v>62.2</v>
      </c>
      <c r="X288" s="88">
        <v>22</v>
      </c>
      <c r="Y288" s="88">
        <v>2</v>
      </c>
      <c r="Z288" s="88">
        <v>13.2</v>
      </c>
      <c r="AA288" s="88">
        <v>0.5</v>
      </c>
      <c r="AB288" s="74">
        <v>100</v>
      </c>
      <c r="AC288" s="105">
        <f t="shared" si="45"/>
        <v>0.9643620812544548</v>
      </c>
      <c r="AD288" s="105">
        <f t="shared" si="46"/>
        <v>0.03563791874554526</v>
      </c>
      <c r="AE288" s="105">
        <f t="shared" si="47"/>
        <v>0.6548018531717749</v>
      </c>
      <c r="AF288" s="105">
        <f t="shared" si="48"/>
        <v>0.08775694939415538</v>
      </c>
      <c r="AG288" s="105">
        <f t="shared" si="49"/>
        <v>0.05400427655024946</v>
      </c>
      <c r="AH288" s="105">
        <f t="shared" si="50"/>
        <v>0.022166785459729152</v>
      </c>
      <c r="AI288" s="105">
        <f t="shared" si="51"/>
        <v>0.004704205274411974</v>
      </c>
      <c r="AJ288" s="104">
        <f t="shared" si="52"/>
        <v>0.8234340698503207</v>
      </c>
      <c r="AK288" s="105">
        <f t="shared" si="53"/>
        <v>0.17656593014967925</v>
      </c>
    </row>
    <row r="289" spans="1:37" ht="15" customHeight="1">
      <c r="A289" s="72">
        <v>1991</v>
      </c>
      <c r="B289" s="84">
        <v>5</v>
      </c>
      <c r="C289" s="85"/>
      <c r="D289" s="86">
        <v>134200</v>
      </c>
      <c r="E289" s="86">
        <v>5100</v>
      </c>
      <c r="F289" s="86">
        <v>33800</v>
      </c>
      <c r="G289" s="86">
        <v>105500</v>
      </c>
      <c r="H289" s="87"/>
      <c r="I289" s="88">
        <v>68.8</v>
      </c>
      <c r="J289" s="88">
        <v>1.3</v>
      </c>
      <c r="K289" s="88">
        <v>3.3</v>
      </c>
      <c r="L289" s="88">
        <v>4.7</v>
      </c>
      <c r="M289" s="88">
        <v>0.6</v>
      </c>
      <c r="N289" s="88">
        <v>78.6</v>
      </c>
      <c r="P289" s="88">
        <v>8.2</v>
      </c>
      <c r="Q289" s="88">
        <v>1.4</v>
      </c>
      <c r="R289" s="88">
        <v>1.3</v>
      </c>
      <c r="S289" s="88">
        <v>4.8</v>
      </c>
      <c r="T289" s="88">
        <v>5.7</v>
      </c>
      <c r="U289" s="74">
        <v>100</v>
      </c>
      <c r="W289" s="88">
        <v>58.8</v>
      </c>
      <c r="X289" s="88">
        <v>21.1</v>
      </c>
      <c r="Y289" s="88">
        <v>2.4</v>
      </c>
      <c r="Z289" s="88">
        <v>17.1</v>
      </c>
      <c r="AA289" s="88">
        <v>0.6</v>
      </c>
      <c r="AB289" s="74">
        <v>100</v>
      </c>
      <c r="AC289" s="105">
        <f t="shared" si="45"/>
        <v>0.9633883704235463</v>
      </c>
      <c r="AD289" s="105">
        <f t="shared" si="46"/>
        <v>0.0366116295764537</v>
      </c>
      <c r="AE289" s="105">
        <f t="shared" si="47"/>
        <v>0.6628111988513998</v>
      </c>
      <c r="AF289" s="105">
        <f t="shared" si="48"/>
        <v>0.07899784637473078</v>
      </c>
      <c r="AG289" s="105">
        <f t="shared" si="49"/>
        <v>0.05491313711414214</v>
      </c>
      <c r="AH289" s="105">
        <f t="shared" si="50"/>
        <v>0.02152763819095477</v>
      </c>
      <c r="AI289" s="105">
        <f t="shared" si="51"/>
        <v>0.0062605886575735825</v>
      </c>
      <c r="AJ289" s="104">
        <f t="shared" si="52"/>
        <v>0.8245104091888011</v>
      </c>
      <c r="AK289" s="105">
        <f t="shared" si="53"/>
        <v>0.17548959081119886</v>
      </c>
    </row>
    <row r="290" spans="1:37" ht="15" customHeight="1">
      <c r="A290" s="72">
        <v>1992</v>
      </c>
      <c r="B290" s="84">
        <v>5</v>
      </c>
      <c r="C290" s="85"/>
      <c r="D290" s="86">
        <v>136100</v>
      </c>
      <c r="E290" s="86">
        <v>5700</v>
      </c>
      <c r="F290" s="86">
        <v>34000</v>
      </c>
      <c r="G290" s="86">
        <v>107800</v>
      </c>
      <c r="H290" s="87"/>
      <c r="I290" s="88">
        <v>68.4</v>
      </c>
      <c r="J290" s="88">
        <v>1.6</v>
      </c>
      <c r="K290" s="88">
        <v>3.7</v>
      </c>
      <c r="L290" s="88">
        <v>4.7</v>
      </c>
      <c r="M290" s="88">
        <v>0.6</v>
      </c>
      <c r="N290" s="88">
        <v>79</v>
      </c>
      <c r="P290" s="88">
        <v>7.1</v>
      </c>
      <c r="Q290" s="88">
        <v>1.6</v>
      </c>
      <c r="R290" s="88">
        <v>1.3</v>
      </c>
      <c r="S290" s="88">
        <v>4.6</v>
      </c>
      <c r="T290" s="88">
        <v>6.4</v>
      </c>
      <c r="U290" s="74">
        <v>100</v>
      </c>
      <c r="W290" s="88">
        <v>56.3</v>
      </c>
      <c r="X290" s="88">
        <v>20.6</v>
      </c>
      <c r="Y290" s="88">
        <v>3.6</v>
      </c>
      <c r="Z290" s="88">
        <v>18.9</v>
      </c>
      <c r="AA290" s="88">
        <v>0.7</v>
      </c>
      <c r="AB290" s="74">
        <v>100</v>
      </c>
      <c r="AC290" s="105">
        <f t="shared" si="45"/>
        <v>0.9598025387870239</v>
      </c>
      <c r="AD290" s="105">
        <f t="shared" si="46"/>
        <v>0.04019746121297602</v>
      </c>
      <c r="AE290" s="105">
        <f t="shared" si="47"/>
        <v>0.6565049365303244</v>
      </c>
      <c r="AF290" s="105">
        <f t="shared" si="48"/>
        <v>0.06814598025387869</v>
      </c>
      <c r="AG290" s="105">
        <f t="shared" si="49"/>
        <v>0.06142736248236953</v>
      </c>
      <c r="AH290" s="105">
        <f t="shared" si="50"/>
        <v>0.022631170662905497</v>
      </c>
      <c r="AI290" s="105">
        <f t="shared" si="51"/>
        <v>0.007597320169252467</v>
      </c>
      <c r="AJ290" s="104">
        <f t="shared" si="52"/>
        <v>0.8163067700987306</v>
      </c>
      <c r="AK290" s="105">
        <f t="shared" si="53"/>
        <v>0.18369322990126935</v>
      </c>
    </row>
    <row r="291" spans="1:37" ht="15" customHeight="1">
      <c r="A291" s="72">
        <v>1993</v>
      </c>
      <c r="B291" s="84">
        <v>5.1</v>
      </c>
      <c r="C291" s="85"/>
      <c r="D291" s="86">
        <v>137100</v>
      </c>
      <c r="E291" s="86">
        <v>6000</v>
      </c>
      <c r="F291" s="86">
        <v>34800</v>
      </c>
      <c r="G291" s="86">
        <v>108200</v>
      </c>
      <c r="H291" s="87"/>
      <c r="I291" s="88">
        <v>67.9</v>
      </c>
      <c r="J291" s="88">
        <v>1.7</v>
      </c>
      <c r="K291" s="88">
        <v>3.9</v>
      </c>
      <c r="L291" s="88">
        <v>4.6</v>
      </c>
      <c r="M291" s="88">
        <v>0.7</v>
      </c>
      <c r="N291" s="88">
        <v>78.9</v>
      </c>
      <c r="P291" s="88">
        <v>6.4</v>
      </c>
      <c r="Q291" s="88">
        <v>2</v>
      </c>
      <c r="R291" s="88">
        <v>1.6</v>
      </c>
      <c r="S291" s="88">
        <v>5</v>
      </c>
      <c r="T291" s="88">
        <v>6.1</v>
      </c>
      <c r="U291" s="74">
        <v>100</v>
      </c>
      <c r="W291" s="88">
        <v>57.7</v>
      </c>
      <c r="X291" s="88">
        <v>21.9</v>
      </c>
      <c r="Y291" s="88">
        <v>2.4</v>
      </c>
      <c r="Z291" s="88">
        <v>17.5</v>
      </c>
      <c r="AA291" s="88">
        <v>0.4</v>
      </c>
      <c r="AB291" s="74">
        <v>100</v>
      </c>
      <c r="AC291" s="105">
        <f t="shared" si="45"/>
        <v>0.9580712788259959</v>
      </c>
      <c r="AD291" s="105">
        <f t="shared" si="46"/>
        <v>0.041928721174004195</v>
      </c>
      <c r="AE291" s="105">
        <f t="shared" si="47"/>
        <v>0.6505303983228512</v>
      </c>
      <c r="AF291" s="105">
        <f t="shared" si="48"/>
        <v>0.06131656184486373</v>
      </c>
      <c r="AG291" s="105">
        <f t="shared" si="49"/>
        <v>0.05844234800838575</v>
      </c>
      <c r="AH291" s="105">
        <f t="shared" si="50"/>
        <v>0.024192872117400423</v>
      </c>
      <c r="AI291" s="105">
        <f t="shared" si="51"/>
        <v>0.007337526205450733</v>
      </c>
      <c r="AJ291" s="104">
        <f t="shared" si="52"/>
        <v>0.8018197064989518</v>
      </c>
      <c r="AK291" s="105">
        <f t="shared" si="53"/>
        <v>0.19818029350104815</v>
      </c>
    </row>
    <row r="292" spans="1:37" ht="15" customHeight="1">
      <c r="A292" s="72">
        <v>1994</v>
      </c>
      <c r="B292" s="84">
        <v>5.2</v>
      </c>
      <c r="C292" s="85"/>
      <c r="D292" s="86">
        <v>139800</v>
      </c>
      <c r="E292" s="86">
        <v>5700</v>
      </c>
      <c r="F292" s="86">
        <v>36100</v>
      </c>
      <c r="G292" s="86">
        <v>109400</v>
      </c>
      <c r="H292" s="87"/>
      <c r="I292" s="88">
        <v>68.1</v>
      </c>
      <c r="J292" s="88">
        <v>1.8</v>
      </c>
      <c r="K292" s="88">
        <v>4.3</v>
      </c>
      <c r="L292" s="88">
        <v>4.7</v>
      </c>
      <c r="M292" s="88">
        <v>0.8</v>
      </c>
      <c r="N292" s="88">
        <v>79.7</v>
      </c>
      <c r="P292" s="88">
        <v>6</v>
      </c>
      <c r="Q292" s="88">
        <v>1.6</v>
      </c>
      <c r="R292" s="88">
        <v>1.6</v>
      </c>
      <c r="S292" s="88">
        <v>5</v>
      </c>
      <c r="T292" s="88">
        <v>6.3</v>
      </c>
      <c r="U292" s="74">
        <v>100</v>
      </c>
      <c r="W292" s="88">
        <v>56.7</v>
      </c>
      <c r="X292" s="88">
        <v>23.2</v>
      </c>
      <c r="Y292" s="88">
        <v>3.7</v>
      </c>
      <c r="Z292" s="88">
        <v>16</v>
      </c>
      <c r="AA292" s="88">
        <v>0.4</v>
      </c>
      <c r="AB292" s="74">
        <v>100</v>
      </c>
      <c r="AC292" s="105">
        <f t="shared" si="45"/>
        <v>0.9608247422680413</v>
      </c>
      <c r="AD292" s="105">
        <f t="shared" si="46"/>
        <v>0.03917525773195876</v>
      </c>
      <c r="AE292" s="105">
        <f t="shared" si="47"/>
        <v>0.6543216494845361</v>
      </c>
      <c r="AF292" s="105">
        <f t="shared" si="48"/>
        <v>0.05764948453608247</v>
      </c>
      <c r="AG292" s="105">
        <f t="shared" si="49"/>
        <v>0.0605319587628866</v>
      </c>
      <c r="AH292" s="105">
        <f t="shared" si="50"/>
        <v>0.02221237113402062</v>
      </c>
      <c r="AI292" s="105">
        <f t="shared" si="51"/>
        <v>0.006268041237113402</v>
      </c>
      <c r="AJ292" s="104">
        <f t="shared" si="52"/>
        <v>0.8009835051546392</v>
      </c>
      <c r="AK292" s="105">
        <f t="shared" si="53"/>
        <v>0.19901649484536077</v>
      </c>
    </row>
    <row r="293" spans="1:37" ht="15" customHeight="1">
      <c r="A293" s="72">
        <v>1995</v>
      </c>
      <c r="B293" s="84">
        <v>5.2</v>
      </c>
      <c r="C293" s="85"/>
      <c r="D293" s="86">
        <v>143600</v>
      </c>
      <c r="E293" s="86">
        <v>6300</v>
      </c>
      <c r="F293" s="86">
        <v>37500</v>
      </c>
      <c r="G293" s="86">
        <v>112300</v>
      </c>
      <c r="H293" s="87"/>
      <c r="I293" s="88">
        <v>66.7</v>
      </c>
      <c r="J293" s="88">
        <v>2.2</v>
      </c>
      <c r="K293" s="88">
        <v>3.9</v>
      </c>
      <c r="L293" s="88">
        <v>4.7</v>
      </c>
      <c r="M293" s="88">
        <v>0.8</v>
      </c>
      <c r="N293" s="88">
        <v>78.3</v>
      </c>
      <c r="P293" s="88">
        <v>6.6</v>
      </c>
      <c r="Q293" s="88">
        <v>1.8</v>
      </c>
      <c r="R293" s="88">
        <v>1.8</v>
      </c>
      <c r="S293" s="88">
        <v>5</v>
      </c>
      <c r="T293" s="88">
        <v>6.6</v>
      </c>
      <c r="U293" s="74">
        <v>100</v>
      </c>
      <c r="W293" s="88">
        <v>59.2</v>
      </c>
      <c r="X293" s="88">
        <v>24.2</v>
      </c>
      <c r="Y293" s="88">
        <v>3.2</v>
      </c>
      <c r="Z293" s="88">
        <v>13</v>
      </c>
      <c r="AA293" s="88">
        <v>0.5</v>
      </c>
      <c r="AB293" s="74">
        <v>100</v>
      </c>
      <c r="AC293" s="105">
        <f t="shared" si="45"/>
        <v>0.9579719813208806</v>
      </c>
      <c r="AD293" s="105">
        <f t="shared" si="46"/>
        <v>0.042028018679119414</v>
      </c>
      <c r="AE293" s="105">
        <f t="shared" si="47"/>
        <v>0.6389673115410274</v>
      </c>
      <c r="AF293" s="105">
        <f t="shared" si="48"/>
        <v>0.06322615076717812</v>
      </c>
      <c r="AG293" s="105">
        <f t="shared" si="49"/>
        <v>0.06322615076717812</v>
      </c>
      <c r="AH293" s="105">
        <f t="shared" si="50"/>
        <v>0.024880587058038698</v>
      </c>
      <c r="AI293" s="105">
        <f t="shared" si="51"/>
        <v>0.005463642428285524</v>
      </c>
      <c r="AJ293" s="104">
        <f t="shared" si="52"/>
        <v>0.7957638425617078</v>
      </c>
      <c r="AK293" s="105">
        <f t="shared" si="53"/>
        <v>0.20423615743829215</v>
      </c>
    </row>
    <row r="294" spans="1:37" ht="15" customHeight="1">
      <c r="A294" s="72">
        <v>1996</v>
      </c>
      <c r="B294" s="84">
        <v>5.3</v>
      </c>
      <c r="C294" s="85"/>
      <c r="D294" s="86">
        <v>148600</v>
      </c>
      <c r="E294" s="86">
        <v>6900</v>
      </c>
      <c r="F294" s="86">
        <v>39000</v>
      </c>
      <c r="G294" s="86">
        <v>116600</v>
      </c>
      <c r="H294" s="87"/>
      <c r="I294" s="88">
        <v>65.9</v>
      </c>
      <c r="J294" s="88">
        <v>2.4</v>
      </c>
      <c r="K294" s="88">
        <v>3.6</v>
      </c>
      <c r="L294" s="88">
        <v>4.6</v>
      </c>
      <c r="M294" s="88">
        <v>0.8</v>
      </c>
      <c r="N294" s="88">
        <v>77.3</v>
      </c>
      <c r="P294" s="88">
        <v>6.8</v>
      </c>
      <c r="Q294" s="88">
        <v>2.5</v>
      </c>
      <c r="R294" s="88">
        <v>1.8</v>
      </c>
      <c r="S294" s="88">
        <v>4.8</v>
      </c>
      <c r="T294" s="88">
        <v>6.8</v>
      </c>
      <c r="U294" s="74">
        <v>100</v>
      </c>
      <c r="W294" s="88">
        <v>58.9</v>
      </c>
      <c r="X294" s="88">
        <v>26.1</v>
      </c>
      <c r="Y294" s="88">
        <v>3.1</v>
      </c>
      <c r="Z294" s="88">
        <v>11.5</v>
      </c>
      <c r="AA294" s="88">
        <v>0.3</v>
      </c>
      <c r="AB294" s="74">
        <v>100</v>
      </c>
      <c r="AC294" s="105">
        <f t="shared" si="45"/>
        <v>0.9556270096463022</v>
      </c>
      <c r="AD294" s="105">
        <f t="shared" si="46"/>
        <v>0.044372990353697746</v>
      </c>
      <c r="AE294" s="105">
        <f t="shared" si="47"/>
        <v>0.6297581993569131</v>
      </c>
      <c r="AF294" s="105">
        <f t="shared" si="48"/>
        <v>0.06498263665594856</v>
      </c>
      <c r="AG294" s="105">
        <f t="shared" si="49"/>
        <v>0.06498263665594856</v>
      </c>
      <c r="AH294" s="105">
        <f t="shared" si="50"/>
        <v>0.02613569131832797</v>
      </c>
      <c r="AI294" s="105">
        <f t="shared" si="51"/>
        <v>0.005102893890675241</v>
      </c>
      <c r="AJ294" s="104">
        <f t="shared" si="52"/>
        <v>0.7909620578778134</v>
      </c>
      <c r="AK294" s="105">
        <f t="shared" si="53"/>
        <v>0.20903794212218663</v>
      </c>
    </row>
    <row r="295" spans="1:37" ht="15" customHeight="1">
      <c r="A295" s="72">
        <v>1997</v>
      </c>
      <c r="B295" s="84">
        <v>5.4</v>
      </c>
      <c r="C295" s="85"/>
      <c r="D295" s="86">
        <v>154400</v>
      </c>
      <c r="E295" s="86">
        <v>6900</v>
      </c>
      <c r="F295" s="86">
        <v>40700</v>
      </c>
      <c r="G295" s="86">
        <v>120600</v>
      </c>
      <c r="H295" s="87"/>
      <c r="I295" s="88">
        <v>65.5</v>
      </c>
      <c r="J295" s="88">
        <v>2.3</v>
      </c>
      <c r="K295" s="88">
        <v>3.2</v>
      </c>
      <c r="L295" s="88">
        <v>4.5</v>
      </c>
      <c r="M295" s="88">
        <v>0.8</v>
      </c>
      <c r="N295" s="88">
        <v>76.3</v>
      </c>
      <c r="P295" s="88">
        <v>6.7</v>
      </c>
      <c r="Q295" s="88">
        <v>3.3</v>
      </c>
      <c r="R295" s="88">
        <v>1.7</v>
      </c>
      <c r="S295" s="88">
        <v>4.7</v>
      </c>
      <c r="T295" s="88">
        <v>7.2</v>
      </c>
      <c r="U295" s="74">
        <v>100</v>
      </c>
      <c r="W295" s="88">
        <v>56.7</v>
      </c>
      <c r="X295" s="88">
        <v>27.3</v>
      </c>
      <c r="Y295" s="88">
        <v>2.4</v>
      </c>
      <c r="Z295" s="88">
        <v>13.2</v>
      </c>
      <c r="AA295" s="88">
        <v>0.3</v>
      </c>
      <c r="AB295" s="74">
        <v>100</v>
      </c>
      <c r="AC295" s="105">
        <f t="shared" si="45"/>
        <v>0.9572225666460012</v>
      </c>
      <c r="AD295" s="105">
        <f t="shared" si="46"/>
        <v>0.04277743335399876</v>
      </c>
      <c r="AE295" s="105">
        <f t="shared" si="47"/>
        <v>0.6269807811531308</v>
      </c>
      <c r="AF295" s="105">
        <f t="shared" si="48"/>
        <v>0.06413391196528209</v>
      </c>
      <c r="AG295" s="105">
        <f t="shared" si="49"/>
        <v>0.0689200247985121</v>
      </c>
      <c r="AH295" s="105">
        <f t="shared" si="50"/>
        <v>0.024254804711717298</v>
      </c>
      <c r="AI295" s="105">
        <f t="shared" si="51"/>
        <v>0.005646621202727836</v>
      </c>
      <c r="AJ295" s="104">
        <f t="shared" si="52"/>
        <v>0.7899361438313701</v>
      </c>
      <c r="AK295" s="105">
        <f t="shared" si="53"/>
        <v>0.21006385616862988</v>
      </c>
    </row>
    <row r="296" spans="1:37" ht="15" customHeight="1">
      <c r="A296" s="72">
        <v>1998</v>
      </c>
      <c r="B296" s="84">
        <v>5.5</v>
      </c>
      <c r="C296" s="85"/>
      <c r="D296" s="86">
        <v>161300</v>
      </c>
      <c r="E296" s="86">
        <v>6800</v>
      </c>
      <c r="F296" s="86">
        <v>42200</v>
      </c>
      <c r="G296" s="86">
        <v>125900</v>
      </c>
      <c r="H296" s="87"/>
      <c r="I296" s="88">
        <v>64.9</v>
      </c>
      <c r="J296" s="88">
        <v>2.4</v>
      </c>
      <c r="K296" s="88">
        <v>3</v>
      </c>
      <c r="L296" s="88">
        <v>4.5</v>
      </c>
      <c r="M296" s="88">
        <v>0.7</v>
      </c>
      <c r="N296" s="88">
        <v>75.5</v>
      </c>
      <c r="P296" s="88">
        <v>6.3</v>
      </c>
      <c r="Q296" s="88">
        <v>3.8</v>
      </c>
      <c r="R296" s="88">
        <v>1.6</v>
      </c>
      <c r="S296" s="88">
        <v>5.1</v>
      </c>
      <c r="T296" s="88">
        <v>7.7</v>
      </c>
      <c r="U296" s="74">
        <v>100</v>
      </c>
      <c r="W296" s="88">
        <v>58.2</v>
      </c>
      <c r="X296" s="88">
        <v>27.2</v>
      </c>
      <c r="Y296" s="88">
        <v>2.6</v>
      </c>
      <c r="Z296" s="88">
        <v>11.6</v>
      </c>
      <c r="AA296" s="88">
        <v>0.3</v>
      </c>
      <c r="AB296" s="74">
        <v>100</v>
      </c>
      <c r="AC296" s="105">
        <f t="shared" si="45"/>
        <v>0.9595478881618085</v>
      </c>
      <c r="AD296" s="105">
        <f t="shared" si="46"/>
        <v>0.04045211183819155</v>
      </c>
      <c r="AE296" s="105">
        <f t="shared" si="47"/>
        <v>0.6227465794170137</v>
      </c>
      <c r="AF296" s="105">
        <f t="shared" si="48"/>
        <v>0.060451516954193936</v>
      </c>
      <c r="AG296" s="105">
        <f t="shared" si="49"/>
        <v>0.07388518738845926</v>
      </c>
      <c r="AH296" s="105">
        <f t="shared" si="50"/>
        <v>0.023543129089827485</v>
      </c>
      <c r="AI296" s="105">
        <f t="shared" si="51"/>
        <v>0.004692444973230219</v>
      </c>
      <c r="AJ296" s="104">
        <f t="shared" si="52"/>
        <v>0.7853188578227246</v>
      </c>
      <c r="AK296" s="105">
        <f t="shared" si="53"/>
        <v>0.2146811421772754</v>
      </c>
    </row>
    <row r="297" spans="1:37" ht="15" customHeight="1">
      <c r="A297" s="72">
        <v>1999</v>
      </c>
      <c r="B297" s="84">
        <v>5.5</v>
      </c>
      <c r="C297" s="85"/>
      <c r="D297" s="86">
        <v>168600</v>
      </c>
      <c r="E297" s="86">
        <v>6700</v>
      </c>
      <c r="F297" s="86">
        <v>44600</v>
      </c>
      <c r="G297" s="86">
        <v>130700</v>
      </c>
      <c r="H297" s="87"/>
      <c r="I297" s="88">
        <v>64.5</v>
      </c>
      <c r="J297" s="88">
        <v>2.6</v>
      </c>
      <c r="K297" s="88">
        <v>2.9</v>
      </c>
      <c r="L297" s="88">
        <v>4.4</v>
      </c>
      <c r="M297" s="88">
        <v>0.7</v>
      </c>
      <c r="N297" s="88">
        <v>75.1</v>
      </c>
      <c r="P297" s="88">
        <v>6.1</v>
      </c>
      <c r="Q297" s="88">
        <v>4.5</v>
      </c>
      <c r="R297" s="88">
        <v>1.5</v>
      </c>
      <c r="S297" s="88">
        <v>5</v>
      </c>
      <c r="T297" s="88">
        <v>7.8</v>
      </c>
      <c r="U297" s="74">
        <v>100</v>
      </c>
      <c r="W297" s="88">
        <v>59.4</v>
      </c>
      <c r="X297" s="88">
        <v>27</v>
      </c>
      <c r="Y297" s="88">
        <v>2.4</v>
      </c>
      <c r="Z297" s="88">
        <v>10.9</v>
      </c>
      <c r="AA297" s="88">
        <v>0.3</v>
      </c>
      <c r="AB297" s="74">
        <v>100</v>
      </c>
      <c r="AC297" s="105">
        <f t="shared" si="45"/>
        <v>0.9617798060467769</v>
      </c>
      <c r="AD297" s="105">
        <f t="shared" si="46"/>
        <v>0.03822019395322305</v>
      </c>
      <c r="AE297" s="105">
        <f t="shared" si="47"/>
        <v>0.6203479749001711</v>
      </c>
      <c r="AF297" s="105">
        <f t="shared" si="48"/>
        <v>0.058668568168853394</v>
      </c>
      <c r="AG297" s="105">
        <f t="shared" si="49"/>
        <v>0.0750188248716486</v>
      </c>
      <c r="AH297" s="105">
        <f t="shared" si="50"/>
        <v>0.02270279520821449</v>
      </c>
      <c r="AI297" s="105">
        <f t="shared" si="51"/>
        <v>0.004166001140901312</v>
      </c>
      <c r="AJ297" s="104">
        <f t="shared" si="52"/>
        <v>0.7809041642897888</v>
      </c>
      <c r="AK297" s="105">
        <f t="shared" si="53"/>
        <v>0.21909583571021118</v>
      </c>
    </row>
    <row r="298" spans="1:37" ht="15" customHeight="1">
      <c r="A298" s="72">
        <v>2000</v>
      </c>
      <c r="B298" s="84">
        <v>5.6</v>
      </c>
      <c r="C298" s="85"/>
      <c r="D298" s="86">
        <v>173700</v>
      </c>
      <c r="E298" s="86">
        <v>7100</v>
      </c>
      <c r="F298" s="86">
        <v>45900</v>
      </c>
      <c r="G298" s="86">
        <v>134900</v>
      </c>
      <c r="H298" s="87"/>
      <c r="I298" s="88">
        <v>64.6</v>
      </c>
      <c r="J298" s="88">
        <v>2.6</v>
      </c>
      <c r="K298" s="88">
        <v>2.9</v>
      </c>
      <c r="L298" s="88">
        <v>4.4</v>
      </c>
      <c r="M298" s="88">
        <v>0.7</v>
      </c>
      <c r="N298" s="88">
        <v>75.2</v>
      </c>
      <c r="P298" s="88">
        <v>6.2</v>
      </c>
      <c r="Q298" s="88">
        <v>4.3</v>
      </c>
      <c r="R298" s="88">
        <v>1.4</v>
      </c>
      <c r="S298" s="88">
        <v>4.9</v>
      </c>
      <c r="T298" s="88">
        <v>7.9</v>
      </c>
      <c r="U298" s="74">
        <v>100</v>
      </c>
      <c r="W298" s="88">
        <v>59.1</v>
      </c>
      <c r="X298" s="88">
        <v>25.7</v>
      </c>
      <c r="Y298" s="88">
        <v>2.8</v>
      </c>
      <c r="Z298" s="88">
        <v>12.1</v>
      </c>
      <c r="AA298" s="88">
        <v>0.3</v>
      </c>
      <c r="AB298" s="74">
        <v>100</v>
      </c>
      <c r="AC298" s="105">
        <f t="shared" si="45"/>
        <v>0.9607300884955752</v>
      </c>
      <c r="AD298" s="105">
        <f t="shared" si="46"/>
        <v>0.03926991150442478</v>
      </c>
      <c r="AE298" s="105">
        <f t="shared" si="47"/>
        <v>0.6206316371681415</v>
      </c>
      <c r="AF298" s="105">
        <f t="shared" si="48"/>
        <v>0.05956526548672566</v>
      </c>
      <c r="AG298" s="105">
        <f t="shared" si="49"/>
        <v>0.07589767699115044</v>
      </c>
      <c r="AH298" s="105">
        <f t="shared" si="50"/>
        <v>0.02320851769911504</v>
      </c>
      <c r="AI298" s="105">
        <f t="shared" si="51"/>
        <v>0.004751659292035398</v>
      </c>
      <c r="AJ298" s="104">
        <f t="shared" si="52"/>
        <v>0.7840547566371681</v>
      </c>
      <c r="AK298" s="105">
        <f t="shared" si="53"/>
        <v>0.21594524336283194</v>
      </c>
    </row>
    <row r="299" spans="1:37" ht="15" customHeight="1">
      <c r="A299" s="72">
        <v>2001</v>
      </c>
      <c r="B299" s="84">
        <v>5.7</v>
      </c>
      <c r="C299" s="85"/>
      <c r="D299" s="86">
        <v>168600</v>
      </c>
      <c r="E299" s="86">
        <v>7400</v>
      </c>
      <c r="F299" s="86">
        <v>43000</v>
      </c>
      <c r="G299" s="86">
        <v>133000</v>
      </c>
      <c r="H299" s="87"/>
      <c r="I299" s="88">
        <v>67.9</v>
      </c>
      <c r="J299" s="88">
        <v>2.8</v>
      </c>
      <c r="K299" s="88">
        <v>3.1</v>
      </c>
      <c r="L299" s="88">
        <v>4.8</v>
      </c>
      <c r="M299" s="88">
        <v>0.5</v>
      </c>
      <c r="N299" s="88">
        <v>79.1</v>
      </c>
      <c r="P299" s="88">
        <v>5.7</v>
      </c>
      <c r="Q299" s="88">
        <v>1.7</v>
      </c>
      <c r="R299" s="88">
        <v>0.9</v>
      </c>
      <c r="S299" s="88">
        <v>4.9</v>
      </c>
      <c r="T299" s="88">
        <v>7.6</v>
      </c>
      <c r="U299" s="74">
        <v>100</v>
      </c>
      <c r="W299" s="88">
        <v>59.6</v>
      </c>
      <c r="X299" s="88">
        <v>23.8</v>
      </c>
      <c r="Y299" s="88">
        <v>4.4</v>
      </c>
      <c r="Z299" s="88">
        <v>11.9</v>
      </c>
      <c r="AA299" s="88">
        <v>0.3</v>
      </c>
      <c r="AB299" s="74">
        <v>100</v>
      </c>
      <c r="AC299" s="105">
        <f t="shared" si="45"/>
        <v>0.9579545454545455</v>
      </c>
      <c r="AD299" s="105">
        <f t="shared" si="46"/>
        <v>0.042045454545454546</v>
      </c>
      <c r="AE299" s="105">
        <f t="shared" si="47"/>
        <v>0.6504511363636365</v>
      </c>
      <c r="AF299" s="105">
        <f t="shared" si="48"/>
        <v>0.0546034090909091</v>
      </c>
      <c r="AG299" s="105">
        <f t="shared" si="49"/>
        <v>0.07280454545454546</v>
      </c>
      <c r="AH299" s="105">
        <f t="shared" si="50"/>
        <v>0.02505909090909091</v>
      </c>
      <c r="AI299" s="105">
        <f t="shared" si="51"/>
        <v>0.005003409090909091</v>
      </c>
      <c r="AJ299" s="104">
        <f t="shared" si="52"/>
        <v>0.807921590909091</v>
      </c>
      <c r="AK299" s="105">
        <f t="shared" si="53"/>
        <v>0.192078409090909</v>
      </c>
    </row>
    <row r="300" spans="1:37" ht="15" customHeight="1">
      <c r="A300" s="72">
        <v>2002</v>
      </c>
      <c r="B300" s="84">
        <v>5.7</v>
      </c>
      <c r="C300" s="85"/>
      <c r="D300" s="86">
        <v>165500</v>
      </c>
      <c r="E300" s="86">
        <v>7400</v>
      </c>
      <c r="F300" s="86">
        <v>41200</v>
      </c>
      <c r="G300" s="86">
        <v>131700</v>
      </c>
      <c r="H300" s="87"/>
      <c r="I300" s="88">
        <v>68.4</v>
      </c>
      <c r="J300" s="88">
        <v>3.1</v>
      </c>
      <c r="K300" s="88">
        <v>3.7</v>
      </c>
      <c r="L300" s="88">
        <v>4.8</v>
      </c>
      <c r="M300" s="88">
        <v>0.5</v>
      </c>
      <c r="N300" s="88">
        <v>80.5</v>
      </c>
      <c r="P300" s="88">
        <v>4.6</v>
      </c>
      <c r="Q300" s="88">
        <v>1.4</v>
      </c>
      <c r="R300" s="88">
        <v>0.8</v>
      </c>
      <c r="S300" s="88">
        <v>5</v>
      </c>
      <c r="T300" s="88">
        <v>7.7</v>
      </c>
      <c r="U300" s="74">
        <v>100</v>
      </c>
      <c r="W300" s="88">
        <v>57.9</v>
      </c>
      <c r="X300" s="88">
        <v>22.4</v>
      </c>
      <c r="Y300" s="88">
        <v>4.4</v>
      </c>
      <c r="Z300" s="88">
        <v>14.9</v>
      </c>
      <c r="AA300" s="88">
        <v>0.3</v>
      </c>
      <c r="AB300" s="74">
        <v>100</v>
      </c>
      <c r="AC300" s="105">
        <f t="shared" si="45"/>
        <v>0.9572006940427993</v>
      </c>
      <c r="AD300" s="105">
        <f t="shared" si="46"/>
        <v>0.042799305957200696</v>
      </c>
      <c r="AE300" s="105">
        <f t="shared" si="47"/>
        <v>0.6547252747252748</v>
      </c>
      <c r="AF300" s="105">
        <f t="shared" si="48"/>
        <v>0.044031231925968764</v>
      </c>
      <c r="AG300" s="105">
        <f t="shared" si="49"/>
        <v>0.07370445344129554</v>
      </c>
      <c r="AH300" s="105">
        <f t="shared" si="50"/>
        <v>0.024780798149219203</v>
      </c>
      <c r="AI300" s="105">
        <f t="shared" si="51"/>
        <v>0.006377096587622903</v>
      </c>
      <c r="AJ300" s="104">
        <f t="shared" si="52"/>
        <v>0.8036188548293811</v>
      </c>
      <c r="AK300" s="105">
        <f t="shared" si="53"/>
        <v>0.1963811451706189</v>
      </c>
    </row>
    <row r="301" spans="1:37" ht="15" customHeight="1">
      <c r="A301" s="72">
        <v>2003</v>
      </c>
      <c r="B301" s="84">
        <v>5.7</v>
      </c>
      <c r="C301" s="85"/>
      <c r="D301" s="86">
        <v>168800</v>
      </c>
      <c r="E301" s="86">
        <v>7400</v>
      </c>
      <c r="F301" s="86">
        <v>40000</v>
      </c>
      <c r="G301" s="86">
        <v>136200</v>
      </c>
      <c r="H301" s="87"/>
      <c r="I301" s="88">
        <v>67.6</v>
      </c>
      <c r="J301" s="88">
        <v>3.9</v>
      </c>
      <c r="K301" s="88">
        <v>4</v>
      </c>
      <c r="L301" s="88">
        <v>4.8</v>
      </c>
      <c r="M301" s="88">
        <v>0.6</v>
      </c>
      <c r="N301" s="88">
        <v>80.9</v>
      </c>
      <c r="P301" s="88">
        <v>4</v>
      </c>
      <c r="Q301" s="88">
        <v>1.5</v>
      </c>
      <c r="R301" s="88">
        <v>1</v>
      </c>
      <c r="S301" s="88">
        <v>4.8</v>
      </c>
      <c r="T301" s="88">
        <v>7.7</v>
      </c>
      <c r="U301" s="74">
        <v>100</v>
      </c>
      <c r="W301" s="88">
        <v>57.5</v>
      </c>
      <c r="X301" s="88">
        <v>24.7</v>
      </c>
      <c r="Y301" s="88">
        <v>4.6</v>
      </c>
      <c r="Z301" s="88">
        <v>12.9</v>
      </c>
      <c r="AA301" s="88">
        <v>0.3</v>
      </c>
      <c r="AB301" s="74">
        <v>100</v>
      </c>
      <c r="AC301" s="105">
        <f t="shared" si="45"/>
        <v>0.9580022701475596</v>
      </c>
      <c r="AD301" s="105">
        <f t="shared" si="46"/>
        <v>0.04199772985244041</v>
      </c>
      <c r="AE301" s="105">
        <f t="shared" si="47"/>
        <v>0.6476095346197502</v>
      </c>
      <c r="AF301" s="105">
        <f t="shared" si="48"/>
        <v>0.03832009080590238</v>
      </c>
      <c r="AG301" s="105">
        <f t="shared" si="49"/>
        <v>0.07376617480136209</v>
      </c>
      <c r="AH301" s="105">
        <f t="shared" si="50"/>
        <v>0.024148694665153233</v>
      </c>
      <c r="AI301" s="105">
        <f t="shared" si="51"/>
        <v>0.005417707150964813</v>
      </c>
      <c r="AJ301" s="104">
        <f t="shared" si="52"/>
        <v>0.7892622020431327</v>
      </c>
      <c r="AK301" s="105">
        <f t="shared" si="53"/>
        <v>0.2107377979568673</v>
      </c>
    </row>
    <row r="302" spans="1:37" ht="15" customHeight="1">
      <c r="A302" s="72">
        <v>2004</v>
      </c>
      <c r="B302" s="84">
        <v>5.8</v>
      </c>
      <c r="C302" s="85"/>
      <c r="D302" s="86">
        <v>174700</v>
      </c>
      <c r="E302" s="86">
        <v>8300</v>
      </c>
      <c r="F302" s="86">
        <v>41600</v>
      </c>
      <c r="G302" s="86">
        <v>141500</v>
      </c>
      <c r="H302" s="87"/>
      <c r="I302" s="88">
        <v>65.5</v>
      </c>
      <c r="J302" s="88">
        <v>4</v>
      </c>
      <c r="K302" s="88">
        <v>4.3</v>
      </c>
      <c r="L302" s="88">
        <v>4.6</v>
      </c>
      <c r="M302" s="88">
        <v>0.8</v>
      </c>
      <c r="N302" s="88">
        <v>79.2</v>
      </c>
      <c r="P302" s="88">
        <v>4.2</v>
      </c>
      <c r="Q302" s="88">
        <v>2.4</v>
      </c>
      <c r="R302" s="88">
        <v>1.3</v>
      </c>
      <c r="S302" s="88">
        <v>5.3</v>
      </c>
      <c r="T302" s="88">
        <v>7.7</v>
      </c>
      <c r="U302" s="74">
        <v>100</v>
      </c>
      <c r="W302" s="88">
        <v>54.9</v>
      </c>
      <c r="X302" s="88">
        <v>27.7</v>
      </c>
      <c r="Y302" s="88">
        <v>5.1</v>
      </c>
      <c r="Z302" s="88">
        <v>12</v>
      </c>
      <c r="AA302" s="88">
        <v>0.3</v>
      </c>
      <c r="AB302" s="74">
        <v>100</v>
      </c>
      <c r="AC302" s="105">
        <f t="shared" si="45"/>
        <v>0.9546448087431694</v>
      </c>
      <c r="AD302" s="105">
        <f t="shared" si="46"/>
        <v>0.0453551912568306</v>
      </c>
      <c r="AE302" s="105">
        <f t="shared" si="47"/>
        <v>0.6252923497267759</v>
      </c>
      <c r="AF302" s="105">
        <f t="shared" si="48"/>
        <v>0.04009508196721311</v>
      </c>
      <c r="AG302" s="105">
        <f t="shared" si="49"/>
        <v>0.07350765027322403</v>
      </c>
      <c r="AH302" s="105">
        <f t="shared" si="50"/>
        <v>0.0249</v>
      </c>
      <c r="AI302" s="105">
        <f t="shared" si="51"/>
        <v>0.005442622950819672</v>
      </c>
      <c r="AJ302" s="104">
        <f t="shared" si="52"/>
        <v>0.7692377049180328</v>
      </c>
      <c r="AK302" s="105">
        <f t="shared" si="53"/>
        <v>0.23076229508196722</v>
      </c>
    </row>
    <row r="303" spans="1:37" ht="15" customHeight="1">
      <c r="A303" s="72">
        <v>2005</v>
      </c>
      <c r="B303" s="84">
        <v>5.9</v>
      </c>
      <c r="C303" s="85"/>
      <c r="D303" s="86">
        <v>180900</v>
      </c>
      <c r="E303" s="86">
        <v>9400</v>
      </c>
      <c r="F303" s="86">
        <v>43300</v>
      </c>
      <c r="G303" s="86">
        <v>147100</v>
      </c>
      <c r="H303" s="87"/>
      <c r="I303" s="88">
        <v>62.9</v>
      </c>
      <c r="J303" s="88">
        <v>4</v>
      </c>
      <c r="K303" s="88">
        <v>4.3</v>
      </c>
      <c r="L303" s="88">
        <v>4.4</v>
      </c>
      <c r="M303" s="88">
        <v>1</v>
      </c>
      <c r="N303" s="88">
        <v>76.6</v>
      </c>
      <c r="P303" s="88">
        <v>4.7</v>
      </c>
      <c r="Q303" s="88">
        <v>3.2</v>
      </c>
      <c r="R303" s="88">
        <v>1.6</v>
      </c>
      <c r="S303" s="88">
        <v>5.4</v>
      </c>
      <c r="T303" s="88">
        <v>8.6</v>
      </c>
      <c r="U303" s="74">
        <v>100</v>
      </c>
      <c r="W303" s="88">
        <v>54.1</v>
      </c>
      <c r="X303" s="88">
        <v>28.7</v>
      </c>
      <c r="Y303" s="88">
        <v>6.5</v>
      </c>
      <c r="Z303" s="88">
        <v>10.5</v>
      </c>
      <c r="AA303" s="88">
        <v>0.3</v>
      </c>
      <c r="AB303" s="74">
        <v>100</v>
      </c>
      <c r="AC303" s="105">
        <f t="shared" si="45"/>
        <v>0.9506043089858118</v>
      </c>
      <c r="AD303" s="105">
        <f t="shared" si="46"/>
        <v>0.04939569101418812</v>
      </c>
      <c r="AE303" s="105">
        <f t="shared" si="47"/>
        <v>0.5979301103520757</v>
      </c>
      <c r="AF303" s="105">
        <f t="shared" si="48"/>
        <v>0.044678402522333155</v>
      </c>
      <c r="AG303" s="105">
        <f t="shared" si="49"/>
        <v>0.08175197057277982</v>
      </c>
      <c r="AH303" s="105">
        <f t="shared" si="50"/>
        <v>0.026723068838675774</v>
      </c>
      <c r="AI303" s="105">
        <f t="shared" si="51"/>
        <v>0.005186547556489752</v>
      </c>
      <c r="AJ303" s="104">
        <f t="shared" si="52"/>
        <v>0.7562700998423542</v>
      </c>
      <c r="AK303" s="105">
        <f t="shared" si="53"/>
        <v>0.24372990015764584</v>
      </c>
    </row>
    <row r="304" spans="1:37" ht="15" customHeight="1">
      <c r="A304" s="72">
        <v>2006</v>
      </c>
      <c r="B304" s="84">
        <v>6</v>
      </c>
      <c r="C304" s="85"/>
      <c r="D304" s="86">
        <v>185100</v>
      </c>
      <c r="E304" s="86">
        <v>9900</v>
      </c>
      <c r="F304" s="86">
        <v>44600</v>
      </c>
      <c r="G304" s="86">
        <v>150400</v>
      </c>
      <c r="H304" s="87"/>
      <c r="I304" s="88">
        <v>62.1</v>
      </c>
      <c r="J304" s="88">
        <v>3.9</v>
      </c>
      <c r="K304" s="88">
        <v>4.1</v>
      </c>
      <c r="L304" s="88">
        <v>4.3</v>
      </c>
      <c r="M304" s="88">
        <v>1</v>
      </c>
      <c r="N304" s="88">
        <v>75.5</v>
      </c>
      <c r="P304" s="88">
        <v>5.4</v>
      </c>
      <c r="Q304" s="88">
        <v>3.4</v>
      </c>
      <c r="R304" s="88">
        <v>1.8</v>
      </c>
      <c r="S304" s="88">
        <v>5.3</v>
      </c>
      <c r="T304" s="88">
        <v>8.7</v>
      </c>
      <c r="U304" s="74">
        <v>100</v>
      </c>
      <c r="W304" s="88">
        <v>53.7</v>
      </c>
      <c r="X304" s="88">
        <v>28.2</v>
      </c>
      <c r="Y304" s="88">
        <v>7.6</v>
      </c>
      <c r="Z304" s="88">
        <v>10.3</v>
      </c>
      <c r="AA304" s="88">
        <v>0.2</v>
      </c>
      <c r="AB304" s="74">
        <v>100</v>
      </c>
      <c r="AC304" s="105">
        <f t="shared" si="45"/>
        <v>0.9492307692307692</v>
      </c>
      <c r="AD304" s="105">
        <f t="shared" si="46"/>
        <v>0.05076923076923077</v>
      </c>
      <c r="AE304" s="105">
        <f t="shared" si="47"/>
        <v>0.5894723076923076</v>
      </c>
      <c r="AF304" s="105">
        <f t="shared" si="48"/>
        <v>0.051258461538461544</v>
      </c>
      <c r="AG304" s="105">
        <f t="shared" si="49"/>
        <v>0.08258307692307691</v>
      </c>
      <c r="AH304" s="105">
        <f t="shared" si="50"/>
        <v>0.027263076923076925</v>
      </c>
      <c r="AI304" s="105">
        <f t="shared" si="51"/>
        <v>0.00522923076923077</v>
      </c>
      <c r="AJ304" s="104">
        <f t="shared" si="52"/>
        <v>0.7558061538461538</v>
      </c>
      <c r="AK304" s="105">
        <f t="shared" si="53"/>
        <v>0.2441938461538462</v>
      </c>
    </row>
    <row r="305" spans="1:37" ht="15" customHeight="1">
      <c r="A305" s="72">
        <v>2007</v>
      </c>
      <c r="B305" s="84">
        <v>6</v>
      </c>
      <c r="C305" s="85"/>
      <c r="D305" s="86">
        <v>190200</v>
      </c>
      <c r="E305" s="86">
        <v>10300</v>
      </c>
      <c r="F305" s="86">
        <v>45200</v>
      </c>
      <c r="G305" s="86">
        <v>155300</v>
      </c>
      <c r="H305" s="87"/>
      <c r="I305" s="88">
        <v>61</v>
      </c>
      <c r="J305" s="88">
        <v>4</v>
      </c>
      <c r="K305" s="88">
        <v>3.7</v>
      </c>
      <c r="L305" s="88">
        <v>4.3</v>
      </c>
      <c r="M305" s="88">
        <v>0.9</v>
      </c>
      <c r="N305" s="88">
        <v>74</v>
      </c>
      <c r="P305" s="88">
        <v>6</v>
      </c>
      <c r="Q305" s="88">
        <v>3.7</v>
      </c>
      <c r="R305" s="88">
        <v>1.6</v>
      </c>
      <c r="S305" s="88">
        <v>5.4</v>
      </c>
      <c r="T305" s="88">
        <v>9.3</v>
      </c>
      <c r="U305" s="74">
        <v>100</v>
      </c>
      <c r="W305" s="88">
        <v>55.6</v>
      </c>
      <c r="X305" s="88">
        <v>31.7</v>
      </c>
      <c r="Y305" s="88">
        <v>5.1</v>
      </c>
      <c r="Z305" s="88">
        <v>7.4</v>
      </c>
      <c r="AA305" s="88">
        <v>0.3</v>
      </c>
      <c r="AB305" s="74">
        <v>100</v>
      </c>
      <c r="AC305" s="105">
        <f t="shared" si="45"/>
        <v>0.9486284289276808</v>
      </c>
      <c r="AD305" s="105">
        <f t="shared" si="46"/>
        <v>0.051371571072319204</v>
      </c>
      <c r="AE305" s="105">
        <f t="shared" si="47"/>
        <v>0.5786633416458853</v>
      </c>
      <c r="AF305" s="105">
        <f t="shared" si="48"/>
        <v>0.05691770573566085</v>
      </c>
      <c r="AG305" s="105">
        <f t="shared" si="49"/>
        <v>0.08822244389027434</v>
      </c>
      <c r="AH305" s="105">
        <f t="shared" si="50"/>
        <v>0.02856259351620948</v>
      </c>
      <c r="AI305" s="105">
        <f t="shared" si="51"/>
        <v>0.0038014962593516215</v>
      </c>
      <c r="AJ305" s="104">
        <f t="shared" si="52"/>
        <v>0.7561675810473817</v>
      </c>
      <c r="AK305" s="105">
        <f t="shared" si="53"/>
        <v>0.2438324189526183</v>
      </c>
    </row>
    <row r="306" spans="1:37" ht="15" customHeight="1">
      <c r="A306" s="72">
        <v>2008</v>
      </c>
      <c r="B306" s="84">
        <v>6</v>
      </c>
      <c r="C306" s="85"/>
      <c r="D306" s="86">
        <v>184100</v>
      </c>
      <c r="E306" s="86">
        <v>9500</v>
      </c>
      <c r="F306" s="86">
        <v>42000</v>
      </c>
      <c r="G306" s="86">
        <v>151600</v>
      </c>
      <c r="H306" s="87"/>
      <c r="I306" s="88">
        <v>64.9</v>
      </c>
      <c r="J306" s="88">
        <v>4.2</v>
      </c>
      <c r="K306" s="88">
        <v>4</v>
      </c>
      <c r="L306" s="88">
        <v>4.6</v>
      </c>
      <c r="M306" s="88">
        <v>0.6</v>
      </c>
      <c r="N306" s="88">
        <v>78.2</v>
      </c>
      <c r="P306" s="88">
        <v>5.3</v>
      </c>
      <c r="Q306" s="88">
        <v>1.3</v>
      </c>
      <c r="R306" s="88">
        <v>0.9</v>
      </c>
      <c r="S306" s="88">
        <v>5.1</v>
      </c>
      <c r="T306" s="88">
        <v>9.2</v>
      </c>
      <c r="U306" s="74">
        <v>100</v>
      </c>
      <c r="W306" s="88">
        <v>55.9</v>
      </c>
      <c r="X306" s="88">
        <v>29.7</v>
      </c>
      <c r="Y306" s="88">
        <v>4.3</v>
      </c>
      <c r="Z306" s="88">
        <v>9.8</v>
      </c>
      <c r="AA306" s="88">
        <v>0.3</v>
      </c>
      <c r="AB306" s="74">
        <v>100</v>
      </c>
      <c r="AC306" s="105">
        <f t="shared" si="45"/>
        <v>0.9509297520661157</v>
      </c>
      <c r="AD306" s="105">
        <f t="shared" si="46"/>
        <v>0.0490702479338843</v>
      </c>
      <c r="AE306" s="105">
        <f t="shared" si="47"/>
        <v>0.6171534090909091</v>
      </c>
      <c r="AF306" s="105">
        <f t="shared" si="48"/>
        <v>0.050399276859504134</v>
      </c>
      <c r="AG306" s="105">
        <f t="shared" si="49"/>
        <v>0.08748553719008265</v>
      </c>
      <c r="AH306" s="105">
        <f t="shared" si="50"/>
        <v>0.027430268595041322</v>
      </c>
      <c r="AI306" s="105">
        <f t="shared" si="51"/>
        <v>0.004808884297520662</v>
      </c>
      <c r="AJ306" s="104">
        <f t="shared" si="52"/>
        <v>0.7872773760330579</v>
      </c>
      <c r="AK306" s="105">
        <f t="shared" si="53"/>
        <v>0.21272262396694208</v>
      </c>
    </row>
    <row r="307" spans="1:37" ht="15" customHeight="1">
      <c r="A307" s="72">
        <v>2009</v>
      </c>
      <c r="B307" s="84">
        <v>6</v>
      </c>
      <c r="C307" s="85"/>
      <c r="D307" s="86">
        <v>177000</v>
      </c>
      <c r="E307" s="86">
        <v>11700</v>
      </c>
      <c r="F307" s="86">
        <v>39900</v>
      </c>
      <c r="G307" s="86">
        <v>148900</v>
      </c>
      <c r="H307" s="87"/>
      <c r="I307" s="88">
        <v>66.1</v>
      </c>
      <c r="J307" s="88">
        <v>4.1</v>
      </c>
      <c r="K307" s="88">
        <v>4.3</v>
      </c>
      <c r="L307" s="88">
        <v>4.7</v>
      </c>
      <c r="M307" s="88">
        <v>0.4</v>
      </c>
      <c r="N307" s="88">
        <v>79.7</v>
      </c>
      <c r="P307" s="88">
        <v>4.4</v>
      </c>
      <c r="Q307" s="88">
        <v>0.8</v>
      </c>
      <c r="R307" s="88">
        <v>0.7</v>
      </c>
      <c r="S307" s="88">
        <v>4.7</v>
      </c>
      <c r="T307" s="88">
        <v>9.8</v>
      </c>
      <c r="U307" s="74">
        <v>100</v>
      </c>
      <c r="W307" s="88">
        <v>52</v>
      </c>
      <c r="X307" s="88">
        <v>25.8</v>
      </c>
      <c r="Y307" s="88">
        <v>3.9</v>
      </c>
      <c r="Z307" s="88">
        <v>17.9</v>
      </c>
      <c r="AA307" s="88">
        <v>0.3</v>
      </c>
      <c r="AB307" s="74">
        <v>100</v>
      </c>
      <c r="AC307" s="105">
        <f t="shared" si="45"/>
        <v>0.9379968203497615</v>
      </c>
      <c r="AD307" s="105">
        <f t="shared" si="46"/>
        <v>0.06200317965023847</v>
      </c>
      <c r="AE307" s="105">
        <f t="shared" si="47"/>
        <v>0.6200158982511923</v>
      </c>
      <c r="AF307" s="105">
        <f t="shared" si="48"/>
        <v>0.04127186009538951</v>
      </c>
      <c r="AG307" s="105">
        <f t="shared" si="49"/>
        <v>0.09192368839427663</v>
      </c>
      <c r="AH307" s="105">
        <f t="shared" si="50"/>
        <v>0.03224165341812401</v>
      </c>
      <c r="AI307" s="105">
        <f t="shared" si="51"/>
        <v>0.011098569157392687</v>
      </c>
      <c r="AJ307" s="104">
        <f t="shared" si="52"/>
        <v>0.7965516693163752</v>
      </c>
      <c r="AK307" s="105">
        <f t="shared" si="53"/>
        <v>0.20344833068362478</v>
      </c>
    </row>
    <row r="308" spans="1:37" ht="15" customHeight="1">
      <c r="A308" s="72">
        <v>2010</v>
      </c>
      <c r="B308" s="84">
        <v>6</v>
      </c>
      <c r="C308" s="85"/>
      <c r="D308" s="86">
        <v>180400</v>
      </c>
      <c r="E308" s="86">
        <v>11700</v>
      </c>
      <c r="F308" s="86">
        <v>41300</v>
      </c>
      <c r="G308" s="86">
        <v>150700</v>
      </c>
      <c r="H308" s="87"/>
      <c r="I308" s="88">
        <v>64.2</v>
      </c>
      <c r="J308" s="88">
        <v>4</v>
      </c>
      <c r="K308" s="88">
        <v>4.1</v>
      </c>
      <c r="L308" s="88">
        <v>4.5</v>
      </c>
      <c r="M308" s="88">
        <v>0.6</v>
      </c>
      <c r="N308" s="88">
        <v>77.4</v>
      </c>
      <c r="P308" s="88">
        <v>4.2</v>
      </c>
      <c r="Q308" s="88">
        <v>1</v>
      </c>
      <c r="R308" s="88">
        <v>0.9</v>
      </c>
      <c r="S308" s="88">
        <v>4.9</v>
      </c>
      <c r="T308" s="88">
        <v>11.5</v>
      </c>
      <c r="U308" s="74">
        <v>100</v>
      </c>
      <c r="W308" s="88">
        <v>54.2</v>
      </c>
      <c r="X308" s="88">
        <v>27.8</v>
      </c>
      <c r="Y308" s="88">
        <v>5</v>
      </c>
      <c r="Z308" s="88">
        <v>12.6</v>
      </c>
      <c r="AA308" s="88">
        <v>0.5</v>
      </c>
      <c r="AB308" s="74">
        <v>100</v>
      </c>
      <c r="AC308" s="105">
        <f t="shared" si="45"/>
        <v>0.9390942217595003</v>
      </c>
      <c r="AD308" s="105">
        <f t="shared" si="46"/>
        <v>0.06090577824049974</v>
      </c>
      <c r="AE308" s="105">
        <f t="shared" si="47"/>
        <v>0.6028984903695992</v>
      </c>
      <c r="AF308" s="105">
        <f t="shared" si="48"/>
        <v>0.03944195731389902</v>
      </c>
      <c r="AG308" s="105">
        <f t="shared" si="49"/>
        <v>0.10799583550234254</v>
      </c>
      <c r="AH308" s="105">
        <f t="shared" si="50"/>
        <v>0.03301093180635086</v>
      </c>
      <c r="AI308" s="105">
        <f t="shared" si="51"/>
        <v>0.007674128058302967</v>
      </c>
      <c r="AJ308" s="104">
        <f t="shared" si="52"/>
        <v>0.7910213430504944</v>
      </c>
      <c r="AK308" s="105">
        <f t="shared" si="53"/>
        <v>0.20897865694950557</v>
      </c>
    </row>
    <row r="309" spans="1:37" ht="15" customHeight="1">
      <c r="A309" s="72">
        <v>2011</v>
      </c>
      <c r="B309" s="84">
        <v>6.1</v>
      </c>
      <c r="C309" s="85"/>
      <c r="D309" s="86">
        <v>182200</v>
      </c>
      <c r="E309" s="86">
        <v>10600</v>
      </c>
      <c r="F309" s="86">
        <v>40700</v>
      </c>
      <c r="G309" s="86">
        <v>152100</v>
      </c>
      <c r="H309" s="87"/>
      <c r="I309" s="88">
        <v>64.4</v>
      </c>
      <c r="J309" s="88">
        <v>4</v>
      </c>
      <c r="K309" s="88">
        <v>4.1</v>
      </c>
      <c r="L309" s="88">
        <v>4.5</v>
      </c>
      <c r="M309" s="88">
        <v>0.6</v>
      </c>
      <c r="N309" s="88">
        <v>77.6</v>
      </c>
      <c r="P309" s="88">
        <v>4</v>
      </c>
      <c r="Q309" s="88">
        <v>1.1</v>
      </c>
      <c r="R309" s="88">
        <v>0.9</v>
      </c>
      <c r="S309" s="88">
        <v>5.2</v>
      </c>
      <c r="T309" s="88">
        <v>11.2</v>
      </c>
      <c r="U309" s="74">
        <v>100</v>
      </c>
      <c r="W309" s="88">
        <v>55.3</v>
      </c>
      <c r="X309" s="88">
        <v>27.8</v>
      </c>
      <c r="Y309" s="88">
        <v>4.8</v>
      </c>
      <c r="Z309" s="88">
        <v>11.8</v>
      </c>
      <c r="AA309" s="88">
        <v>0.3</v>
      </c>
      <c r="AB309" s="74">
        <v>100</v>
      </c>
      <c r="AC309" s="105">
        <f t="shared" si="45"/>
        <v>0.9450207468879668</v>
      </c>
      <c r="AD309" s="105">
        <f t="shared" si="46"/>
        <v>0.054979253112033194</v>
      </c>
      <c r="AE309" s="105">
        <f t="shared" si="47"/>
        <v>0.6085933609958506</v>
      </c>
      <c r="AF309" s="105">
        <f t="shared" si="48"/>
        <v>0.03780082987551867</v>
      </c>
      <c r="AG309" s="105">
        <f t="shared" si="49"/>
        <v>0.10584232365145227</v>
      </c>
      <c r="AH309" s="105">
        <f t="shared" si="50"/>
        <v>0.030403526970954352</v>
      </c>
      <c r="AI309" s="105">
        <f t="shared" si="51"/>
        <v>0.006487551867219918</v>
      </c>
      <c r="AJ309" s="104">
        <f t="shared" si="52"/>
        <v>0.7891275933609959</v>
      </c>
      <c r="AK309" s="105">
        <f t="shared" si="53"/>
        <v>0.21087240663900408</v>
      </c>
    </row>
    <row r="310" spans="1:37" ht="15" customHeight="1">
      <c r="A310" s="72">
        <v>2012</v>
      </c>
      <c r="B310" s="84">
        <v>6.2</v>
      </c>
      <c r="C310" s="85"/>
      <c r="D310" s="86">
        <v>184000</v>
      </c>
      <c r="E310" s="86">
        <v>11900</v>
      </c>
      <c r="F310" s="86">
        <v>42000</v>
      </c>
      <c r="G310" s="86">
        <v>153900</v>
      </c>
      <c r="H310" s="87"/>
      <c r="I310" s="88">
        <v>63.8</v>
      </c>
      <c r="J310" s="88">
        <v>4</v>
      </c>
      <c r="K310" s="88">
        <v>3.9</v>
      </c>
      <c r="L310" s="88">
        <v>4.5</v>
      </c>
      <c r="M310" s="88">
        <v>0.7</v>
      </c>
      <c r="N310" s="88">
        <v>76.9</v>
      </c>
      <c r="P310" s="88">
        <v>4</v>
      </c>
      <c r="Q310" s="88">
        <v>1.5</v>
      </c>
      <c r="R310" s="88">
        <v>1</v>
      </c>
      <c r="S310" s="88">
        <v>5.4</v>
      </c>
      <c r="T310" s="88">
        <v>11.2</v>
      </c>
      <c r="U310" s="74">
        <v>100</v>
      </c>
      <c r="W310" s="88">
        <v>56</v>
      </c>
      <c r="X310" s="88">
        <v>29.6</v>
      </c>
      <c r="Y310" s="88">
        <v>4</v>
      </c>
      <c r="Z310" s="88">
        <v>10.2</v>
      </c>
      <c r="AA310" s="88">
        <v>0.2</v>
      </c>
      <c r="AB310" s="74">
        <v>100</v>
      </c>
      <c r="AC310" s="105">
        <f t="shared" si="45"/>
        <v>0.9392547217968351</v>
      </c>
      <c r="AD310" s="105">
        <f t="shared" si="46"/>
        <v>0.06074527820316488</v>
      </c>
      <c r="AE310" s="105">
        <f t="shared" si="47"/>
        <v>0.5992445125063808</v>
      </c>
      <c r="AF310" s="105">
        <f t="shared" si="48"/>
        <v>0.037570188871873404</v>
      </c>
      <c r="AG310" s="105">
        <f t="shared" si="49"/>
        <v>0.10519652884124552</v>
      </c>
      <c r="AH310" s="105">
        <f t="shared" si="50"/>
        <v>0.03401735579377234</v>
      </c>
      <c r="AI310" s="105">
        <f t="shared" si="51"/>
        <v>0.006196018376722817</v>
      </c>
      <c r="AJ310" s="104">
        <f t="shared" si="52"/>
        <v>0.7822246043899947</v>
      </c>
      <c r="AK310" s="105">
        <f t="shared" si="53"/>
        <v>0.21777539561000525</v>
      </c>
    </row>
    <row r="311" spans="1:37" ht="15" customHeight="1">
      <c r="A311" s="72">
        <v>2013</v>
      </c>
      <c r="B311" s="84">
        <v>6.1</v>
      </c>
      <c r="C311" s="85"/>
      <c r="D311" s="86">
        <v>189600</v>
      </c>
      <c r="E311" s="86">
        <v>11800</v>
      </c>
      <c r="F311" s="86">
        <v>46300</v>
      </c>
      <c r="G311" s="86">
        <v>155200</v>
      </c>
      <c r="H311" s="87"/>
      <c r="I311" s="88">
        <v>63.4</v>
      </c>
      <c r="J311" s="88">
        <v>4</v>
      </c>
      <c r="K311" s="88">
        <v>3.7</v>
      </c>
      <c r="L311" s="88">
        <v>4.5</v>
      </c>
      <c r="M311" s="88">
        <v>0.7</v>
      </c>
      <c r="N311" s="88">
        <v>76.4</v>
      </c>
      <c r="P311" s="88">
        <v>3.8</v>
      </c>
      <c r="Q311" s="88">
        <v>2</v>
      </c>
      <c r="R311" s="88">
        <v>1.3</v>
      </c>
      <c r="S311" s="88">
        <v>5.5</v>
      </c>
      <c r="T311" s="88">
        <v>11</v>
      </c>
      <c r="U311" s="74">
        <v>100</v>
      </c>
      <c r="W311" s="88">
        <v>58.4</v>
      </c>
      <c r="X311" s="88">
        <v>27.9</v>
      </c>
      <c r="Y311" s="88">
        <v>3.7</v>
      </c>
      <c r="Z311" s="88">
        <v>9.7</v>
      </c>
      <c r="AA311" s="88">
        <v>0.2</v>
      </c>
      <c r="AB311" s="74">
        <v>100</v>
      </c>
      <c r="AC311" s="105">
        <f t="shared" si="45"/>
        <v>0.9414101290963257</v>
      </c>
      <c r="AD311" s="105">
        <f t="shared" si="46"/>
        <v>0.05858987090367428</v>
      </c>
      <c r="AE311" s="105">
        <f t="shared" si="47"/>
        <v>0.5968540218470705</v>
      </c>
      <c r="AF311" s="105">
        <f t="shared" si="48"/>
        <v>0.03577358490566038</v>
      </c>
      <c r="AG311" s="105">
        <f t="shared" si="49"/>
        <v>0.10355511420059584</v>
      </c>
      <c r="AH311" s="105">
        <f t="shared" si="50"/>
        <v>0.03421648460774578</v>
      </c>
      <c r="AI311" s="105">
        <f t="shared" si="51"/>
        <v>0.005683217477656405</v>
      </c>
      <c r="AJ311" s="104">
        <f t="shared" si="52"/>
        <v>0.7760824230387289</v>
      </c>
      <c r="AK311" s="105">
        <f t="shared" si="53"/>
        <v>0.22391757696127113</v>
      </c>
    </row>
    <row r="312" spans="1:38" ht="15" customHeight="1">
      <c r="A312" s="72"/>
      <c r="B312" s="106"/>
      <c r="C312" s="106"/>
      <c r="D312" s="106"/>
      <c r="E312" s="106"/>
      <c r="F312" s="106"/>
      <c r="G312" s="106"/>
      <c r="H312" s="28"/>
      <c r="I312" s="28"/>
      <c r="J312" s="28"/>
      <c r="K312" s="28"/>
      <c r="L312" s="28"/>
      <c r="M312" s="28"/>
      <c r="N312" s="28"/>
      <c r="O312" s="28"/>
      <c r="P312" s="28"/>
      <c r="Q312" s="28"/>
      <c r="R312" s="28"/>
      <c r="S312" s="28"/>
      <c r="T312" s="28"/>
      <c r="U312" s="107"/>
      <c r="V312" s="28"/>
      <c r="W312" s="28"/>
      <c r="X312" s="28"/>
      <c r="Y312" s="28"/>
      <c r="Z312" s="28"/>
      <c r="AA312" s="28"/>
      <c r="AB312" s="107"/>
      <c r="AC312" s="118"/>
      <c r="AD312" s="118"/>
      <c r="AE312" s="118"/>
      <c r="AF312" s="118"/>
      <c r="AG312" s="118"/>
      <c r="AH312" s="118"/>
      <c r="AI312" s="118"/>
      <c r="AJ312" s="119"/>
      <c r="AK312" s="118"/>
      <c r="AL312" s="29"/>
    </row>
    <row r="313" spans="2:38" ht="15" customHeight="1">
      <c r="B313" s="153" t="s">
        <v>88</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63" t="s">
        <v>103</v>
      </c>
      <c r="AD313" s="163"/>
      <c r="AE313" s="163"/>
      <c r="AF313" s="163"/>
      <c r="AG313" s="163"/>
      <c r="AH313" s="163"/>
      <c r="AI313" s="163"/>
      <c r="AJ313" s="163"/>
      <c r="AK313" s="163"/>
      <c r="AL313" s="29"/>
    </row>
    <row r="314" spans="1:37" ht="15" customHeight="1">
      <c r="A314" s="72">
        <v>1979</v>
      </c>
      <c r="B314" s="84">
        <v>3.4</v>
      </c>
      <c r="C314" s="85"/>
      <c r="D314" s="86">
        <v>170400</v>
      </c>
      <c r="E314" s="86">
        <v>4100</v>
      </c>
      <c r="F314" s="86">
        <v>47500</v>
      </c>
      <c r="G314" s="86">
        <v>126900</v>
      </c>
      <c r="H314" s="87"/>
      <c r="I314" s="88">
        <v>58</v>
      </c>
      <c r="J314" s="88">
        <v>0</v>
      </c>
      <c r="K314" s="88">
        <v>1.8</v>
      </c>
      <c r="L314" s="88">
        <v>2.1</v>
      </c>
      <c r="M314" s="88">
        <v>0.8</v>
      </c>
      <c r="N314" s="88">
        <v>62.7</v>
      </c>
      <c r="P314" s="88">
        <v>12.3</v>
      </c>
      <c r="Q314" s="88">
        <v>6.5</v>
      </c>
      <c r="R314" s="88">
        <v>4.6</v>
      </c>
      <c r="S314" s="88">
        <v>10.6</v>
      </c>
      <c r="T314" s="88">
        <v>3.3</v>
      </c>
      <c r="U314" s="74">
        <v>100</v>
      </c>
      <c r="W314" s="88">
        <v>64.8</v>
      </c>
      <c r="X314" s="88">
        <v>16.1</v>
      </c>
      <c r="Y314" s="88">
        <v>1.8</v>
      </c>
      <c r="Z314" s="88">
        <v>16.3</v>
      </c>
      <c r="AA314" s="88">
        <v>1</v>
      </c>
      <c r="AB314" s="74">
        <v>100</v>
      </c>
      <c r="AC314" s="105">
        <f t="shared" si="45"/>
        <v>0.9765042979942693</v>
      </c>
      <c r="AD314" s="105">
        <f aca="true" t="shared" si="54" ref="AD314:AD348">E314/(D314+E314)</f>
        <v>0.02349570200573066</v>
      </c>
      <c r="AE314" s="105">
        <f t="shared" si="47"/>
        <v>0.5663724928366761</v>
      </c>
      <c r="AF314" s="105">
        <f t="shared" si="48"/>
        <v>0.12011002865329513</v>
      </c>
      <c r="AG314" s="105">
        <f t="shared" si="49"/>
        <v>0.03222464183381089</v>
      </c>
      <c r="AH314" s="105">
        <f aca="true" t="shared" si="55" ref="AH314:AH348">(W314/100)*AD314</f>
        <v>0.015225214899713468</v>
      </c>
      <c r="AI314" s="105">
        <f aca="true" t="shared" si="56" ref="AI314:AI348">(Z314/100)*AD314</f>
        <v>0.0038297994269340975</v>
      </c>
      <c r="AJ314" s="104">
        <f t="shared" si="52"/>
        <v>0.7377621776504297</v>
      </c>
      <c r="AK314" s="105">
        <f t="shared" si="53"/>
        <v>0.26223782234957027</v>
      </c>
    </row>
    <row r="315" spans="1:37" ht="15" customHeight="1">
      <c r="A315" s="72">
        <v>1980</v>
      </c>
      <c r="B315" s="84">
        <v>3.5</v>
      </c>
      <c r="C315" s="85"/>
      <c r="D315" s="86">
        <v>164300</v>
      </c>
      <c r="E315" s="86">
        <v>4100</v>
      </c>
      <c r="F315" s="86">
        <v>46200</v>
      </c>
      <c r="G315" s="86">
        <v>122200</v>
      </c>
      <c r="H315" s="87"/>
      <c r="I315" s="88">
        <v>59.7</v>
      </c>
      <c r="J315" s="88">
        <v>0</v>
      </c>
      <c r="K315" s="88">
        <v>1.6</v>
      </c>
      <c r="L315" s="88">
        <v>2.3</v>
      </c>
      <c r="M315" s="88">
        <v>0.6</v>
      </c>
      <c r="N315" s="88">
        <v>64.3</v>
      </c>
      <c r="P315" s="88">
        <v>14.4</v>
      </c>
      <c r="Q315" s="88">
        <v>5.5</v>
      </c>
      <c r="R315" s="88">
        <v>3.7</v>
      </c>
      <c r="S315" s="88">
        <v>8.6</v>
      </c>
      <c r="T315" s="88">
        <v>3.5</v>
      </c>
      <c r="U315" s="74">
        <v>100</v>
      </c>
      <c r="W315" s="88">
        <v>68.6</v>
      </c>
      <c r="X315" s="88">
        <v>17.3</v>
      </c>
      <c r="Y315" s="88">
        <v>0.9</v>
      </c>
      <c r="Z315" s="88">
        <v>12.4</v>
      </c>
      <c r="AA315" s="88">
        <v>0.8</v>
      </c>
      <c r="AB315" s="74">
        <v>100</v>
      </c>
      <c r="AC315" s="105">
        <f t="shared" si="45"/>
        <v>0.9756532066508313</v>
      </c>
      <c r="AD315" s="105">
        <f t="shared" si="54"/>
        <v>0.024346793349168647</v>
      </c>
      <c r="AE315" s="105">
        <f t="shared" si="47"/>
        <v>0.5824649643705463</v>
      </c>
      <c r="AF315" s="105">
        <f t="shared" si="48"/>
        <v>0.14049406175771972</v>
      </c>
      <c r="AG315" s="105">
        <f t="shared" si="49"/>
        <v>0.0341478622327791</v>
      </c>
      <c r="AH315" s="105">
        <f t="shared" si="55"/>
        <v>0.01670190023752969</v>
      </c>
      <c r="AI315" s="105">
        <f t="shared" si="56"/>
        <v>0.0030190023752969123</v>
      </c>
      <c r="AJ315" s="104">
        <f t="shared" si="52"/>
        <v>0.7768277909738718</v>
      </c>
      <c r="AK315" s="105">
        <f t="shared" si="53"/>
        <v>0.22317220902612822</v>
      </c>
    </row>
    <row r="316" spans="1:37" ht="15" customHeight="1">
      <c r="A316" s="72">
        <v>1981</v>
      </c>
      <c r="B316" s="84">
        <v>3.7</v>
      </c>
      <c r="C316" s="85"/>
      <c r="D316" s="86">
        <v>162000</v>
      </c>
      <c r="E316" s="86">
        <v>4400</v>
      </c>
      <c r="F316" s="86">
        <v>45500</v>
      </c>
      <c r="G316" s="86">
        <v>121000</v>
      </c>
      <c r="H316" s="87"/>
      <c r="I316" s="88">
        <v>59.6</v>
      </c>
      <c r="J316" s="88">
        <v>0</v>
      </c>
      <c r="K316" s="88">
        <v>1.7</v>
      </c>
      <c r="L316" s="88">
        <v>2.5</v>
      </c>
      <c r="M316" s="88">
        <v>0.5</v>
      </c>
      <c r="N316" s="88">
        <v>64.4</v>
      </c>
      <c r="P316" s="88">
        <v>17.2</v>
      </c>
      <c r="Q316" s="88">
        <v>4.9</v>
      </c>
      <c r="R316" s="88">
        <v>2.9</v>
      </c>
      <c r="S316" s="88">
        <v>7.2</v>
      </c>
      <c r="T316" s="88">
        <v>3.4</v>
      </c>
      <c r="U316" s="74">
        <v>100</v>
      </c>
      <c r="W316" s="88">
        <v>67.6</v>
      </c>
      <c r="X316" s="88">
        <v>19.1</v>
      </c>
      <c r="Y316" s="88">
        <v>1.3</v>
      </c>
      <c r="Z316" s="88">
        <v>11.4</v>
      </c>
      <c r="AA316" s="88">
        <v>0.7</v>
      </c>
      <c r="AB316" s="74">
        <v>100</v>
      </c>
      <c r="AC316" s="105">
        <f t="shared" si="45"/>
        <v>0.9735576923076923</v>
      </c>
      <c r="AD316" s="105">
        <f t="shared" si="54"/>
        <v>0.026442307692307692</v>
      </c>
      <c r="AE316" s="105">
        <f t="shared" si="47"/>
        <v>0.5802403846153846</v>
      </c>
      <c r="AF316" s="105">
        <f t="shared" si="48"/>
        <v>0.16745192307692305</v>
      </c>
      <c r="AG316" s="105">
        <f t="shared" si="49"/>
        <v>0.03310096153846154</v>
      </c>
      <c r="AH316" s="105">
        <f t="shared" si="55"/>
        <v>0.017875</v>
      </c>
      <c r="AI316" s="105">
        <f t="shared" si="56"/>
        <v>0.003014423076923077</v>
      </c>
      <c r="AJ316" s="104">
        <f t="shared" si="52"/>
        <v>0.8016826923076923</v>
      </c>
      <c r="AK316" s="105">
        <f t="shared" si="53"/>
        <v>0.1983173076923077</v>
      </c>
    </row>
    <row r="317" spans="1:37" ht="15" customHeight="1">
      <c r="A317" s="72">
        <v>1982</v>
      </c>
      <c r="B317" s="84">
        <v>3.7</v>
      </c>
      <c r="C317" s="85"/>
      <c r="D317" s="86">
        <v>162200</v>
      </c>
      <c r="E317" s="86">
        <v>5200</v>
      </c>
      <c r="F317" s="86">
        <v>41300</v>
      </c>
      <c r="G317" s="86">
        <v>126000</v>
      </c>
      <c r="H317" s="87"/>
      <c r="I317" s="88">
        <v>61.9</v>
      </c>
      <c r="J317" s="88">
        <v>0</v>
      </c>
      <c r="K317" s="88">
        <v>1.9</v>
      </c>
      <c r="L317" s="88">
        <v>2.8</v>
      </c>
      <c r="M317" s="88">
        <v>0.3</v>
      </c>
      <c r="N317" s="88">
        <v>66.9</v>
      </c>
      <c r="P317" s="88">
        <v>16.8</v>
      </c>
      <c r="Q317" s="88">
        <v>4</v>
      </c>
      <c r="R317" s="88">
        <v>1.6</v>
      </c>
      <c r="S317" s="88">
        <v>6.5</v>
      </c>
      <c r="T317" s="88">
        <v>4.2</v>
      </c>
      <c r="U317" s="74">
        <v>100</v>
      </c>
      <c r="W317" s="88">
        <v>68.4</v>
      </c>
      <c r="X317" s="88">
        <v>19.8</v>
      </c>
      <c r="Y317" s="88">
        <v>0.9</v>
      </c>
      <c r="Z317" s="88">
        <v>10.6</v>
      </c>
      <c r="AA317" s="88">
        <v>0.3</v>
      </c>
      <c r="AB317" s="74">
        <v>100</v>
      </c>
      <c r="AC317" s="105">
        <f t="shared" si="45"/>
        <v>0.9689366786140979</v>
      </c>
      <c r="AD317" s="105">
        <f t="shared" si="54"/>
        <v>0.03106332138590203</v>
      </c>
      <c r="AE317" s="105">
        <f t="shared" si="47"/>
        <v>0.5997718040621266</v>
      </c>
      <c r="AF317" s="105">
        <f t="shared" si="48"/>
        <v>0.16278136200716847</v>
      </c>
      <c r="AG317" s="105">
        <f t="shared" si="49"/>
        <v>0.04069534050179212</v>
      </c>
      <c r="AH317" s="105">
        <f t="shared" si="55"/>
        <v>0.02124731182795699</v>
      </c>
      <c r="AI317" s="105">
        <f t="shared" si="56"/>
        <v>0.0032927120669056153</v>
      </c>
      <c r="AJ317" s="104">
        <f t="shared" si="52"/>
        <v>0.8277885304659498</v>
      </c>
      <c r="AK317" s="105">
        <f t="shared" si="53"/>
        <v>0.1722114695340502</v>
      </c>
    </row>
    <row r="318" spans="1:37" ht="15" customHeight="1">
      <c r="A318" s="72">
        <v>1983</v>
      </c>
      <c r="B318" s="84">
        <v>3.7</v>
      </c>
      <c r="C318" s="85"/>
      <c r="D318" s="86">
        <v>167600</v>
      </c>
      <c r="E318" s="86">
        <v>4700</v>
      </c>
      <c r="F318" s="86">
        <v>40900</v>
      </c>
      <c r="G318" s="86">
        <v>131500</v>
      </c>
      <c r="H318" s="87"/>
      <c r="I318" s="88">
        <v>61</v>
      </c>
      <c r="J318" s="88">
        <v>0</v>
      </c>
      <c r="K318" s="88">
        <v>2</v>
      </c>
      <c r="L318" s="88">
        <v>2.8</v>
      </c>
      <c r="M318" s="88">
        <v>0.4</v>
      </c>
      <c r="N318" s="88">
        <v>66.2</v>
      </c>
      <c r="P318" s="88">
        <v>14.7</v>
      </c>
      <c r="Q318" s="88">
        <v>6.2</v>
      </c>
      <c r="R318" s="88">
        <v>2.1</v>
      </c>
      <c r="S318" s="88">
        <v>6.7</v>
      </c>
      <c r="T318" s="88">
        <v>4.1</v>
      </c>
      <c r="U318" s="74">
        <v>100</v>
      </c>
      <c r="W318" s="88">
        <v>69.5</v>
      </c>
      <c r="X318" s="88">
        <v>18.7</v>
      </c>
      <c r="Y318" s="88">
        <v>0.8</v>
      </c>
      <c r="Z318" s="88">
        <v>10.3</v>
      </c>
      <c r="AA318" s="88">
        <v>0.6</v>
      </c>
      <c r="AB318" s="74">
        <v>100</v>
      </c>
      <c r="AC318" s="105">
        <f t="shared" si="45"/>
        <v>0.9727219965177016</v>
      </c>
      <c r="AD318" s="105">
        <f t="shared" si="54"/>
        <v>0.027278003482298318</v>
      </c>
      <c r="AE318" s="105">
        <f t="shared" si="47"/>
        <v>0.593360417875798</v>
      </c>
      <c r="AF318" s="105">
        <f t="shared" si="48"/>
        <v>0.14299013348810213</v>
      </c>
      <c r="AG318" s="105">
        <f t="shared" si="49"/>
        <v>0.039881601857225765</v>
      </c>
      <c r="AH318" s="105">
        <f t="shared" si="55"/>
        <v>0.01895821242019733</v>
      </c>
      <c r="AI318" s="105">
        <f t="shared" si="56"/>
        <v>0.002809634358676727</v>
      </c>
      <c r="AJ318" s="104">
        <f t="shared" si="52"/>
        <v>0.798</v>
      </c>
      <c r="AK318" s="105">
        <f t="shared" si="53"/>
        <v>0.20199999999999996</v>
      </c>
    </row>
    <row r="319" spans="1:37" ht="15" customHeight="1">
      <c r="A319" s="72">
        <v>1984</v>
      </c>
      <c r="B319" s="84">
        <v>3.6</v>
      </c>
      <c r="C319" s="85"/>
      <c r="D319" s="86">
        <v>182200</v>
      </c>
      <c r="E319" s="86">
        <v>4800</v>
      </c>
      <c r="F319" s="86">
        <v>44300</v>
      </c>
      <c r="G319" s="86">
        <v>142600</v>
      </c>
      <c r="H319" s="87"/>
      <c r="I319" s="88">
        <v>60</v>
      </c>
      <c r="J319" s="88">
        <v>0.4</v>
      </c>
      <c r="K319" s="88">
        <v>1.7</v>
      </c>
      <c r="L319" s="88">
        <v>2.8</v>
      </c>
      <c r="M319" s="88">
        <v>0.5</v>
      </c>
      <c r="N319" s="88">
        <v>65.4</v>
      </c>
      <c r="P319" s="88">
        <v>14.1</v>
      </c>
      <c r="Q319" s="88">
        <v>5.7</v>
      </c>
      <c r="R319" s="88">
        <v>2.2</v>
      </c>
      <c r="S319" s="88">
        <v>8.5</v>
      </c>
      <c r="T319" s="88">
        <v>4.1</v>
      </c>
      <c r="U319" s="74">
        <v>100</v>
      </c>
      <c r="W319" s="88">
        <v>69.9</v>
      </c>
      <c r="X319" s="88">
        <v>18</v>
      </c>
      <c r="Y319" s="88">
        <v>1.1</v>
      </c>
      <c r="Z319" s="88">
        <v>10.3</v>
      </c>
      <c r="AA319" s="88">
        <v>0.7</v>
      </c>
      <c r="AB319" s="74">
        <v>100</v>
      </c>
      <c r="AC319" s="105">
        <f t="shared" si="45"/>
        <v>0.9743315508021391</v>
      </c>
      <c r="AD319" s="105">
        <f t="shared" si="54"/>
        <v>0.025668449197860963</v>
      </c>
      <c r="AE319" s="105">
        <f t="shared" si="47"/>
        <v>0.5845989304812834</v>
      </c>
      <c r="AF319" s="105">
        <f t="shared" si="48"/>
        <v>0.1373807486631016</v>
      </c>
      <c r="AG319" s="105">
        <f t="shared" si="49"/>
        <v>0.0399475935828877</v>
      </c>
      <c r="AH319" s="105">
        <f t="shared" si="55"/>
        <v>0.017942245989304814</v>
      </c>
      <c r="AI319" s="105">
        <f t="shared" si="56"/>
        <v>0.0026438502673796793</v>
      </c>
      <c r="AJ319" s="104">
        <f t="shared" si="52"/>
        <v>0.7825133689839572</v>
      </c>
      <c r="AK319" s="105">
        <f t="shared" si="53"/>
        <v>0.21748663101604282</v>
      </c>
    </row>
    <row r="320" spans="1:37" ht="15" customHeight="1">
      <c r="A320" s="72">
        <v>1985</v>
      </c>
      <c r="B320" s="84">
        <v>3.8</v>
      </c>
      <c r="C320" s="85"/>
      <c r="D320" s="86">
        <v>183800</v>
      </c>
      <c r="E320" s="86">
        <v>5200</v>
      </c>
      <c r="F320" s="86">
        <v>44900</v>
      </c>
      <c r="G320" s="86">
        <v>144100</v>
      </c>
      <c r="H320" s="87"/>
      <c r="I320" s="88">
        <v>59.8</v>
      </c>
      <c r="J320" s="88">
        <v>0.6</v>
      </c>
      <c r="K320" s="88">
        <v>1.9</v>
      </c>
      <c r="L320" s="88">
        <v>2.9</v>
      </c>
      <c r="M320" s="88">
        <v>0.5</v>
      </c>
      <c r="N320" s="88">
        <v>65.7</v>
      </c>
      <c r="P320" s="88">
        <v>13.7</v>
      </c>
      <c r="Q320" s="88">
        <v>7.4</v>
      </c>
      <c r="R320" s="88">
        <v>2.2</v>
      </c>
      <c r="S320" s="88">
        <v>7.1</v>
      </c>
      <c r="T320" s="88">
        <v>4</v>
      </c>
      <c r="U320" s="74">
        <v>100</v>
      </c>
      <c r="W320" s="88">
        <v>71.1</v>
      </c>
      <c r="X320" s="88">
        <v>19</v>
      </c>
      <c r="Y320" s="88">
        <v>1.1</v>
      </c>
      <c r="Z320" s="88">
        <v>8.2</v>
      </c>
      <c r="AA320" s="88">
        <v>0.6</v>
      </c>
      <c r="AB320" s="74">
        <v>100</v>
      </c>
      <c r="AC320" s="105">
        <f t="shared" si="45"/>
        <v>0.9724867724867725</v>
      </c>
      <c r="AD320" s="105">
        <f t="shared" si="54"/>
        <v>0.027513227513227514</v>
      </c>
      <c r="AE320" s="105">
        <f t="shared" si="47"/>
        <v>0.5815470899470899</v>
      </c>
      <c r="AF320" s="105">
        <f t="shared" si="48"/>
        <v>0.1332306878306878</v>
      </c>
      <c r="AG320" s="105">
        <f t="shared" si="49"/>
        <v>0.0388994708994709</v>
      </c>
      <c r="AH320" s="105">
        <f t="shared" si="55"/>
        <v>0.019561904761904763</v>
      </c>
      <c r="AI320" s="105">
        <f t="shared" si="56"/>
        <v>0.002256084656084656</v>
      </c>
      <c r="AJ320" s="104">
        <f t="shared" si="52"/>
        <v>0.775495238095238</v>
      </c>
      <c r="AK320" s="105">
        <f t="shared" si="53"/>
        <v>0.22450476190476198</v>
      </c>
    </row>
    <row r="321" spans="1:37" ht="15" customHeight="1">
      <c r="A321" s="72">
        <v>1986</v>
      </c>
      <c r="B321" s="84">
        <v>3.8</v>
      </c>
      <c r="C321" s="85"/>
      <c r="D321" s="86">
        <v>201300</v>
      </c>
      <c r="E321" s="86">
        <v>5500</v>
      </c>
      <c r="F321" s="86">
        <v>49000</v>
      </c>
      <c r="G321" s="86">
        <v>157800</v>
      </c>
      <c r="H321" s="87"/>
      <c r="I321" s="88">
        <v>57</v>
      </c>
      <c r="J321" s="88">
        <v>0.6</v>
      </c>
      <c r="K321" s="88">
        <v>1.8</v>
      </c>
      <c r="L321" s="88">
        <v>2.8</v>
      </c>
      <c r="M321" s="88">
        <v>0.5</v>
      </c>
      <c r="N321" s="88">
        <v>62.6</v>
      </c>
      <c r="P321" s="88">
        <v>12.1</v>
      </c>
      <c r="Q321" s="88">
        <v>11.3</v>
      </c>
      <c r="R321" s="88">
        <v>2.2</v>
      </c>
      <c r="S321" s="88">
        <v>7.6</v>
      </c>
      <c r="T321" s="88">
        <v>4.2</v>
      </c>
      <c r="U321" s="74">
        <v>100</v>
      </c>
      <c r="W321" s="88">
        <v>67.3</v>
      </c>
      <c r="X321" s="88">
        <v>21.8</v>
      </c>
      <c r="Y321" s="88">
        <v>0.9</v>
      </c>
      <c r="Z321" s="88">
        <v>9.5</v>
      </c>
      <c r="AA321" s="88">
        <v>0.5</v>
      </c>
      <c r="AB321" s="74">
        <v>100</v>
      </c>
      <c r="AC321" s="105">
        <f t="shared" si="45"/>
        <v>0.973404255319149</v>
      </c>
      <c r="AD321" s="105">
        <f t="shared" si="54"/>
        <v>0.026595744680851064</v>
      </c>
      <c r="AE321" s="105">
        <f t="shared" si="47"/>
        <v>0.5548404255319149</v>
      </c>
      <c r="AF321" s="105">
        <f t="shared" si="48"/>
        <v>0.11778191489361703</v>
      </c>
      <c r="AG321" s="105">
        <f t="shared" si="49"/>
        <v>0.04088297872340426</v>
      </c>
      <c r="AH321" s="105">
        <f t="shared" si="55"/>
        <v>0.017898936170212765</v>
      </c>
      <c r="AI321" s="105">
        <f t="shared" si="56"/>
        <v>0.0025265957446808512</v>
      </c>
      <c r="AJ321" s="104">
        <f t="shared" si="52"/>
        <v>0.7339308510638298</v>
      </c>
      <c r="AK321" s="105">
        <f t="shared" si="53"/>
        <v>0.2660691489361702</v>
      </c>
    </row>
    <row r="322" spans="1:37" ht="15" customHeight="1">
      <c r="A322" s="72">
        <v>1987</v>
      </c>
      <c r="B322" s="84">
        <v>3.8</v>
      </c>
      <c r="C322" s="85"/>
      <c r="D322" s="86">
        <v>199100</v>
      </c>
      <c r="E322" s="86">
        <v>5600</v>
      </c>
      <c r="F322" s="86">
        <v>53300</v>
      </c>
      <c r="G322" s="86">
        <v>151400</v>
      </c>
      <c r="H322" s="87"/>
      <c r="I322" s="88">
        <v>58.8</v>
      </c>
      <c r="J322" s="88">
        <v>0.7</v>
      </c>
      <c r="K322" s="88">
        <v>2.1</v>
      </c>
      <c r="L322" s="88">
        <v>2.9</v>
      </c>
      <c r="M322" s="88">
        <v>0.6</v>
      </c>
      <c r="N322" s="88">
        <v>65.1</v>
      </c>
      <c r="P322" s="88">
        <v>13.3</v>
      </c>
      <c r="Q322" s="88">
        <v>6.1</v>
      </c>
      <c r="R322" s="88">
        <v>3</v>
      </c>
      <c r="S322" s="88">
        <v>8.4</v>
      </c>
      <c r="T322" s="88">
        <v>4.1</v>
      </c>
      <c r="U322" s="74">
        <v>100</v>
      </c>
      <c r="W322" s="88">
        <v>68.6</v>
      </c>
      <c r="X322" s="88">
        <v>21.8</v>
      </c>
      <c r="Y322" s="88">
        <v>1.2</v>
      </c>
      <c r="Z322" s="88">
        <v>7.8</v>
      </c>
      <c r="AA322" s="88">
        <v>0.6</v>
      </c>
      <c r="AB322" s="74">
        <v>100</v>
      </c>
      <c r="AC322" s="105">
        <f t="shared" si="45"/>
        <v>0.9726428920371275</v>
      </c>
      <c r="AD322" s="105">
        <f t="shared" si="54"/>
        <v>0.027357107962872496</v>
      </c>
      <c r="AE322" s="105">
        <f t="shared" si="47"/>
        <v>0.5719140205178309</v>
      </c>
      <c r="AF322" s="105">
        <f t="shared" si="48"/>
        <v>0.12936150464093796</v>
      </c>
      <c r="AG322" s="105">
        <f t="shared" si="49"/>
        <v>0.039878358573522225</v>
      </c>
      <c r="AH322" s="105">
        <f t="shared" si="55"/>
        <v>0.01876697606253053</v>
      </c>
      <c r="AI322" s="105">
        <f t="shared" si="56"/>
        <v>0.0021338544211040545</v>
      </c>
      <c r="AJ322" s="104">
        <f t="shared" si="52"/>
        <v>0.7620547142159256</v>
      </c>
      <c r="AK322" s="105">
        <f t="shared" si="53"/>
        <v>0.23794528578407437</v>
      </c>
    </row>
    <row r="323" spans="1:37" ht="15" customHeight="1">
      <c r="A323" s="72">
        <v>1988</v>
      </c>
      <c r="B323" s="84">
        <v>3.9</v>
      </c>
      <c r="C323" s="85"/>
      <c r="D323" s="86">
        <v>206600</v>
      </c>
      <c r="E323" s="86">
        <v>5600</v>
      </c>
      <c r="F323" s="86">
        <v>54300</v>
      </c>
      <c r="G323" s="86">
        <v>157900</v>
      </c>
      <c r="H323" s="87"/>
      <c r="I323" s="88">
        <v>58</v>
      </c>
      <c r="J323" s="88">
        <v>0.8</v>
      </c>
      <c r="K323" s="88">
        <v>2.2</v>
      </c>
      <c r="L323" s="88">
        <v>2.9</v>
      </c>
      <c r="M323" s="88">
        <v>0.6</v>
      </c>
      <c r="N323" s="88">
        <v>64.5</v>
      </c>
      <c r="P323" s="88">
        <v>13.2</v>
      </c>
      <c r="Q323" s="88">
        <v>5.1</v>
      </c>
      <c r="R323" s="88">
        <v>2.8</v>
      </c>
      <c r="S323" s="88">
        <v>9.6</v>
      </c>
      <c r="T323" s="88">
        <v>4.7</v>
      </c>
      <c r="U323" s="74">
        <v>100</v>
      </c>
      <c r="W323" s="88">
        <v>69.4</v>
      </c>
      <c r="X323" s="88">
        <v>20.7</v>
      </c>
      <c r="Y323" s="88">
        <v>1</v>
      </c>
      <c r="Z323" s="88">
        <v>8.3</v>
      </c>
      <c r="AA323" s="88">
        <v>0.5</v>
      </c>
      <c r="AB323" s="74">
        <v>100</v>
      </c>
      <c r="AC323" s="105">
        <f t="shared" si="45"/>
        <v>0.9736098020735156</v>
      </c>
      <c r="AD323" s="105">
        <f t="shared" si="54"/>
        <v>0.02639019792648445</v>
      </c>
      <c r="AE323" s="105">
        <f t="shared" si="47"/>
        <v>0.564693685202639</v>
      </c>
      <c r="AF323" s="105">
        <f t="shared" si="48"/>
        <v>0.12851649387370406</v>
      </c>
      <c r="AG323" s="105">
        <f t="shared" si="49"/>
        <v>0.04575966069745523</v>
      </c>
      <c r="AH323" s="105">
        <f t="shared" si="55"/>
        <v>0.018314797360980208</v>
      </c>
      <c r="AI323" s="105">
        <f t="shared" si="56"/>
        <v>0.0021903864278982094</v>
      </c>
      <c r="AJ323" s="104">
        <f t="shared" si="52"/>
        <v>0.7594750235626766</v>
      </c>
      <c r="AK323" s="105">
        <f t="shared" si="53"/>
        <v>0.2405249764373234</v>
      </c>
    </row>
    <row r="324" spans="1:37" ht="15" customHeight="1">
      <c r="A324" s="72">
        <v>1989</v>
      </c>
      <c r="B324" s="84">
        <v>3.9</v>
      </c>
      <c r="C324" s="85"/>
      <c r="D324" s="86">
        <v>210100</v>
      </c>
      <c r="E324" s="86">
        <v>5900</v>
      </c>
      <c r="F324" s="86">
        <v>54800</v>
      </c>
      <c r="G324" s="86">
        <v>161200</v>
      </c>
      <c r="H324" s="87"/>
      <c r="I324" s="88">
        <v>57.7</v>
      </c>
      <c r="J324" s="88">
        <v>0.9</v>
      </c>
      <c r="K324" s="88">
        <v>2.2</v>
      </c>
      <c r="L324" s="88">
        <v>2.9</v>
      </c>
      <c r="M324" s="88">
        <v>0.6</v>
      </c>
      <c r="N324" s="88">
        <v>64.3</v>
      </c>
      <c r="P324" s="88">
        <v>14.1</v>
      </c>
      <c r="Q324" s="88">
        <v>4.7</v>
      </c>
      <c r="R324" s="88">
        <v>2.7</v>
      </c>
      <c r="S324" s="88">
        <v>9.1</v>
      </c>
      <c r="T324" s="88">
        <v>5.1</v>
      </c>
      <c r="U324" s="74">
        <v>100</v>
      </c>
      <c r="W324" s="88">
        <v>68.2</v>
      </c>
      <c r="X324" s="88">
        <v>20.9</v>
      </c>
      <c r="Y324" s="88">
        <v>1</v>
      </c>
      <c r="Z324" s="88">
        <v>9.5</v>
      </c>
      <c r="AA324" s="88">
        <v>0.5</v>
      </c>
      <c r="AB324" s="74">
        <v>100</v>
      </c>
      <c r="AC324" s="105">
        <f t="shared" si="45"/>
        <v>0.9726851851851852</v>
      </c>
      <c r="AD324" s="105">
        <f t="shared" si="54"/>
        <v>0.027314814814814816</v>
      </c>
      <c r="AE324" s="105">
        <f t="shared" si="47"/>
        <v>0.5612393518518519</v>
      </c>
      <c r="AF324" s="105">
        <f t="shared" si="48"/>
        <v>0.1371486111111111</v>
      </c>
      <c r="AG324" s="105">
        <f t="shared" si="49"/>
        <v>0.04960694444444444</v>
      </c>
      <c r="AH324" s="105">
        <f t="shared" si="55"/>
        <v>0.018628703703703706</v>
      </c>
      <c r="AI324" s="105">
        <f t="shared" si="56"/>
        <v>0.0025949074074074078</v>
      </c>
      <c r="AJ324" s="104">
        <f t="shared" si="52"/>
        <v>0.7692185185185186</v>
      </c>
      <c r="AK324" s="105">
        <f t="shared" si="53"/>
        <v>0.23078148148148137</v>
      </c>
    </row>
    <row r="325" spans="1:37" ht="15" customHeight="1">
      <c r="A325" s="72">
        <v>1990</v>
      </c>
      <c r="B325" s="84">
        <v>4</v>
      </c>
      <c r="C325" s="85"/>
      <c r="D325" s="86">
        <v>204200</v>
      </c>
      <c r="E325" s="86">
        <v>6200</v>
      </c>
      <c r="F325" s="86">
        <v>53200</v>
      </c>
      <c r="G325" s="86">
        <v>157200</v>
      </c>
      <c r="H325" s="87"/>
      <c r="I325" s="88">
        <v>59</v>
      </c>
      <c r="J325" s="88">
        <v>0.9</v>
      </c>
      <c r="K325" s="88">
        <v>2.3</v>
      </c>
      <c r="L325" s="88">
        <v>3.1</v>
      </c>
      <c r="M325" s="88">
        <v>0.5</v>
      </c>
      <c r="N325" s="88">
        <v>65.9</v>
      </c>
      <c r="P325" s="88">
        <v>13.8</v>
      </c>
      <c r="Q325" s="88">
        <v>3.4</v>
      </c>
      <c r="R325" s="88">
        <v>2.5</v>
      </c>
      <c r="S325" s="88">
        <v>9.4</v>
      </c>
      <c r="T325" s="88">
        <v>5</v>
      </c>
      <c r="U325" s="74">
        <v>100</v>
      </c>
      <c r="W325" s="88">
        <v>64.1</v>
      </c>
      <c r="X325" s="88">
        <v>20.9</v>
      </c>
      <c r="Y325" s="88">
        <v>1.7</v>
      </c>
      <c r="Z325" s="88">
        <v>12.8</v>
      </c>
      <c r="AA325" s="88">
        <v>0.5</v>
      </c>
      <c r="AB325" s="74">
        <v>100</v>
      </c>
      <c r="AC325" s="105">
        <f t="shared" si="45"/>
        <v>0.970532319391635</v>
      </c>
      <c r="AD325" s="105">
        <f t="shared" si="54"/>
        <v>0.029467680608365018</v>
      </c>
      <c r="AE325" s="105">
        <f t="shared" si="47"/>
        <v>0.5726140684410647</v>
      </c>
      <c r="AF325" s="105">
        <f t="shared" si="48"/>
        <v>0.13393346007604565</v>
      </c>
      <c r="AG325" s="105">
        <f t="shared" si="49"/>
        <v>0.04852661596958175</v>
      </c>
      <c r="AH325" s="105">
        <f t="shared" si="55"/>
        <v>0.018888783269961972</v>
      </c>
      <c r="AI325" s="105">
        <f t="shared" si="56"/>
        <v>0.003771863117870722</v>
      </c>
      <c r="AJ325" s="104">
        <f t="shared" si="52"/>
        <v>0.7777347908745248</v>
      </c>
      <c r="AK325" s="105">
        <f t="shared" si="53"/>
        <v>0.2222652091254752</v>
      </c>
    </row>
    <row r="326" spans="1:37" ht="15" customHeight="1">
      <c r="A326" s="72">
        <v>1991</v>
      </c>
      <c r="B326" s="84">
        <v>4.1</v>
      </c>
      <c r="C326" s="85"/>
      <c r="D326" s="86">
        <v>200500</v>
      </c>
      <c r="E326" s="86">
        <v>5800</v>
      </c>
      <c r="F326" s="86">
        <v>52500</v>
      </c>
      <c r="G326" s="86">
        <v>153900</v>
      </c>
      <c r="H326" s="87"/>
      <c r="I326" s="88">
        <v>59.9</v>
      </c>
      <c r="J326" s="88">
        <v>1</v>
      </c>
      <c r="K326" s="88">
        <v>2.4</v>
      </c>
      <c r="L326" s="88">
        <v>3.3</v>
      </c>
      <c r="M326" s="88">
        <v>0.5</v>
      </c>
      <c r="N326" s="88">
        <v>67</v>
      </c>
      <c r="P326" s="88">
        <v>12.4</v>
      </c>
      <c r="Q326" s="88">
        <v>3.2</v>
      </c>
      <c r="R326" s="88">
        <v>2.2</v>
      </c>
      <c r="S326" s="88">
        <v>9.6</v>
      </c>
      <c r="T326" s="88">
        <v>5.5</v>
      </c>
      <c r="U326" s="74">
        <v>100</v>
      </c>
      <c r="W326" s="88">
        <v>66.4</v>
      </c>
      <c r="X326" s="88">
        <v>20.9</v>
      </c>
      <c r="Y326" s="88">
        <v>1.7</v>
      </c>
      <c r="Z326" s="88">
        <v>10.4</v>
      </c>
      <c r="AA326" s="88">
        <v>0.6</v>
      </c>
      <c r="AB326" s="74">
        <v>100</v>
      </c>
      <c r="AC326" s="105">
        <f t="shared" si="45"/>
        <v>0.971885603490063</v>
      </c>
      <c r="AD326" s="105">
        <f t="shared" si="54"/>
        <v>0.028114396509936985</v>
      </c>
      <c r="AE326" s="105">
        <f t="shared" si="47"/>
        <v>0.5821594764905478</v>
      </c>
      <c r="AF326" s="105">
        <f t="shared" si="48"/>
        <v>0.12051381483276781</v>
      </c>
      <c r="AG326" s="105">
        <f t="shared" si="49"/>
        <v>0.05345370819195347</v>
      </c>
      <c r="AH326" s="105">
        <f t="shared" si="55"/>
        <v>0.018667959282598158</v>
      </c>
      <c r="AI326" s="105">
        <f t="shared" si="56"/>
        <v>0.0029238972370334466</v>
      </c>
      <c r="AJ326" s="104">
        <f t="shared" si="52"/>
        <v>0.7777188560349007</v>
      </c>
      <c r="AK326" s="105">
        <f t="shared" si="53"/>
        <v>0.22228114396509935</v>
      </c>
    </row>
    <row r="327" spans="1:37" ht="15" customHeight="1">
      <c r="A327" s="72">
        <v>1992</v>
      </c>
      <c r="B327" s="84">
        <v>4.1</v>
      </c>
      <c r="C327" s="85"/>
      <c r="D327" s="86">
        <v>207800</v>
      </c>
      <c r="E327" s="86">
        <v>6300</v>
      </c>
      <c r="F327" s="86">
        <v>54900</v>
      </c>
      <c r="G327" s="86">
        <v>159200</v>
      </c>
      <c r="H327" s="87"/>
      <c r="I327" s="88">
        <v>60</v>
      </c>
      <c r="J327" s="88">
        <v>1.2</v>
      </c>
      <c r="K327" s="88">
        <v>2.6</v>
      </c>
      <c r="L327" s="88">
        <v>3.4</v>
      </c>
      <c r="M327" s="88">
        <v>0.5</v>
      </c>
      <c r="N327" s="88">
        <v>67.7</v>
      </c>
      <c r="P327" s="88">
        <v>10.9</v>
      </c>
      <c r="Q327" s="88">
        <v>3.4</v>
      </c>
      <c r="R327" s="88">
        <v>2.6</v>
      </c>
      <c r="S327" s="88">
        <v>9.9</v>
      </c>
      <c r="T327" s="88">
        <v>5.5</v>
      </c>
      <c r="U327" s="74">
        <v>100</v>
      </c>
      <c r="W327" s="88">
        <v>63.6</v>
      </c>
      <c r="X327" s="88">
        <v>22.1</v>
      </c>
      <c r="Y327" s="88">
        <v>1.6</v>
      </c>
      <c r="Z327" s="88">
        <v>12.2</v>
      </c>
      <c r="AA327" s="88">
        <v>0.4</v>
      </c>
      <c r="AB327" s="74">
        <v>100</v>
      </c>
      <c r="AC327" s="105">
        <f t="shared" si="45"/>
        <v>0.9705744978981784</v>
      </c>
      <c r="AD327" s="105">
        <f t="shared" si="54"/>
        <v>0.029425502101821578</v>
      </c>
      <c r="AE327" s="105">
        <f t="shared" si="47"/>
        <v>0.582344698738907</v>
      </c>
      <c r="AF327" s="105">
        <f t="shared" si="48"/>
        <v>0.10579262027090144</v>
      </c>
      <c r="AG327" s="105">
        <f t="shared" si="49"/>
        <v>0.05338159738439981</v>
      </c>
      <c r="AH327" s="105">
        <f t="shared" si="55"/>
        <v>0.018714619336758526</v>
      </c>
      <c r="AI327" s="105">
        <f t="shared" si="56"/>
        <v>0.0035899112564222323</v>
      </c>
      <c r="AJ327" s="104">
        <f t="shared" si="52"/>
        <v>0.7638234469873891</v>
      </c>
      <c r="AK327" s="105">
        <f t="shared" si="53"/>
        <v>0.23617655301261087</v>
      </c>
    </row>
    <row r="328" spans="1:37" ht="15" customHeight="1">
      <c r="A328" s="72">
        <v>1993</v>
      </c>
      <c r="B328" s="84">
        <v>4.1</v>
      </c>
      <c r="C328" s="85"/>
      <c r="D328" s="86">
        <v>208900</v>
      </c>
      <c r="E328" s="86">
        <v>6200</v>
      </c>
      <c r="F328" s="86">
        <v>56800</v>
      </c>
      <c r="G328" s="86">
        <v>158300</v>
      </c>
      <c r="H328" s="87"/>
      <c r="I328" s="88">
        <v>60</v>
      </c>
      <c r="J328" s="88">
        <v>1.3</v>
      </c>
      <c r="K328" s="88">
        <v>2.8</v>
      </c>
      <c r="L328" s="88">
        <v>3.3</v>
      </c>
      <c r="M328" s="88">
        <v>0.6</v>
      </c>
      <c r="N328" s="88">
        <v>68.1</v>
      </c>
      <c r="P328" s="88">
        <v>9.8</v>
      </c>
      <c r="Q328" s="88">
        <v>3.9</v>
      </c>
      <c r="R328" s="88">
        <v>2.7</v>
      </c>
      <c r="S328" s="88">
        <v>10</v>
      </c>
      <c r="T328" s="88">
        <v>5.4</v>
      </c>
      <c r="U328" s="74">
        <v>100</v>
      </c>
      <c r="W328" s="88">
        <v>62.5</v>
      </c>
      <c r="X328" s="88">
        <v>22.2</v>
      </c>
      <c r="Y328" s="88">
        <v>1.8</v>
      </c>
      <c r="Z328" s="88">
        <v>13</v>
      </c>
      <c r="AA328" s="88">
        <v>0.5</v>
      </c>
      <c r="AB328" s="74">
        <v>100</v>
      </c>
      <c r="AC328" s="105">
        <f t="shared" si="45"/>
        <v>0.9711761971176197</v>
      </c>
      <c r="AD328" s="105">
        <f t="shared" si="54"/>
        <v>0.02882380288238029</v>
      </c>
      <c r="AE328" s="105">
        <f t="shared" si="47"/>
        <v>0.5827057182705718</v>
      </c>
      <c r="AF328" s="105">
        <f t="shared" si="48"/>
        <v>0.09517526731752673</v>
      </c>
      <c r="AG328" s="105">
        <f t="shared" si="49"/>
        <v>0.05244351464435147</v>
      </c>
      <c r="AH328" s="105">
        <f t="shared" si="55"/>
        <v>0.01801487680148768</v>
      </c>
      <c r="AI328" s="105">
        <f t="shared" si="56"/>
        <v>0.003747094374709438</v>
      </c>
      <c r="AJ328" s="104">
        <f t="shared" si="52"/>
        <v>0.7520864714086472</v>
      </c>
      <c r="AK328" s="105">
        <f t="shared" si="53"/>
        <v>0.24791352859135285</v>
      </c>
    </row>
    <row r="329" spans="1:37" ht="15" customHeight="1">
      <c r="A329" s="72">
        <v>1994</v>
      </c>
      <c r="B329" s="84">
        <v>4.1</v>
      </c>
      <c r="C329" s="85"/>
      <c r="D329" s="86">
        <v>212600</v>
      </c>
      <c r="E329" s="86">
        <v>7400</v>
      </c>
      <c r="F329" s="86">
        <v>59000</v>
      </c>
      <c r="G329" s="86">
        <v>161100</v>
      </c>
      <c r="H329" s="87"/>
      <c r="I329" s="88">
        <v>59.7</v>
      </c>
      <c r="J329" s="88">
        <v>1.3</v>
      </c>
      <c r="K329" s="88">
        <v>3.1</v>
      </c>
      <c r="L329" s="88">
        <v>3.4</v>
      </c>
      <c r="M329" s="88">
        <v>0.7</v>
      </c>
      <c r="N329" s="88">
        <v>68.2</v>
      </c>
      <c r="P329" s="88">
        <v>9</v>
      </c>
      <c r="Q329" s="88">
        <v>3.5</v>
      </c>
      <c r="R329" s="88">
        <v>2.8</v>
      </c>
      <c r="S329" s="88">
        <v>10.4</v>
      </c>
      <c r="T329" s="88">
        <v>6.1</v>
      </c>
      <c r="U329" s="74">
        <v>100</v>
      </c>
      <c r="W329" s="88">
        <v>56.9</v>
      </c>
      <c r="X329" s="88">
        <v>23</v>
      </c>
      <c r="Y329" s="88">
        <v>3</v>
      </c>
      <c r="Z329" s="88">
        <v>16.5</v>
      </c>
      <c r="AA329" s="88">
        <v>0.5</v>
      </c>
      <c r="AB329" s="74">
        <v>100</v>
      </c>
      <c r="AC329" s="105">
        <f t="shared" si="45"/>
        <v>0.9663636363636363</v>
      </c>
      <c r="AD329" s="105">
        <f t="shared" si="54"/>
        <v>0.03363636363636364</v>
      </c>
      <c r="AE329" s="105">
        <f t="shared" si="47"/>
        <v>0.5769190909090909</v>
      </c>
      <c r="AF329" s="105">
        <f t="shared" si="48"/>
        <v>0.08697272727272727</v>
      </c>
      <c r="AG329" s="105">
        <f t="shared" si="49"/>
        <v>0.058948181818181816</v>
      </c>
      <c r="AH329" s="105">
        <f t="shared" si="55"/>
        <v>0.019139090909090908</v>
      </c>
      <c r="AI329" s="105">
        <f t="shared" si="56"/>
        <v>0.00555</v>
      </c>
      <c r="AJ329" s="104">
        <f t="shared" si="52"/>
        <v>0.747529090909091</v>
      </c>
      <c r="AK329" s="105">
        <f t="shared" si="53"/>
        <v>0.25247090909090897</v>
      </c>
    </row>
    <row r="330" spans="1:37" ht="15" customHeight="1">
      <c r="A330" s="72">
        <v>1995</v>
      </c>
      <c r="B330" s="84">
        <v>4.2</v>
      </c>
      <c r="C330" s="85"/>
      <c r="D330" s="86">
        <v>224700</v>
      </c>
      <c r="E330" s="86">
        <v>7100</v>
      </c>
      <c r="F330" s="86">
        <v>63100</v>
      </c>
      <c r="G330" s="86">
        <v>168600</v>
      </c>
      <c r="H330" s="87"/>
      <c r="I330" s="88">
        <v>59.1</v>
      </c>
      <c r="J330" s="88">
        <v>1.5</v>
      </c>
      <c r="K330" s="88">
        <v>2.8</v>
      </c>
      <c r="L330" s="88">
        <v>3.3</v>
      </c>
      <c r="M330" s="88">
        <v>0.8</v>
      </c>
      <c r="N330" s="88">
        <v>67.5</v>
      </c>
      <c r="P330" s="88">
        <v>9.9</v>
      </c>
      <c r="Q330" s="88">
        <v>4.1</v>
      </c>
      <c r="R330" s="88">
        <v>3</v>
      </c>
      <c r="S330" s="88">
        <v>10</v>
      </c>
      <c r="T330" s="88">
        <v>5.5</v>
      </c>
      <c r="U330" s="74">
        <v>100</v>
      </c>
      <c r="W330" s="88">
        <v>58.6</v>
      </c>
      <c r="X330" s="88">
        <v>24.3</v>
      </c>
      <c r="Y330" s="88">
        <v>2.5</v>
      </c>
      <c r="Z330" s="88">
        <v>14.1</v>
      </c>
      <c r="AA330" s="88">
        <v>0.4</v>
      </c>
      <c r="AB330" s="74">
        <v>100</v>
      </c>
      <c r="AC330" s="105">
        <f t="shared" si="45"/>
        <v>0.9693701466781708</v>
      </c>
      <c r="AD330" s="105">
        <f t="shared" si="54"/>
        <v>0.030629853321829163</v>
      </c>
      <c r="AE330" s="105">
        <f t="shared" si="47"/>
        <v>0.5728977566867989</v>
      </c>
      <c r="AF330" s="105">
        <f t="shared" si="48"/>
        <v>0.09596764452113891</v>
      </c>
      <c r="AG330" s="105">
        <f t="shared" si="49"/>
        <v>0.053315358067299395</v>
      </c>
      <c r="AH330" s="105">
        <f t="shared" si="55"/>
        <v>0.01794909404659189</v>
      </c>
      <c r="AI330" s="105">
        <f t="shared" si="56"/>
        <v>0.0043188093183779116</v>
      </c>
      <c r="AJ330" s="104">
        <f t="shared" si="52"/>
        <v>0.7444486626402069</v>
      </c>
      <c r="AK330" s="105">
        <f t="shared" si="53"/>
        <v>0.2555513373597931</v>
      </c>
    </row>
    <row r="331" spans="1:37" ht="15" customHeight="1">
      <c r="A331" s="72">
        <v>1996</v>
      </c>
      <c r="B331" s="84">
        <v>4.3</v>
      </c>
      <c r="C331" s="85"/>
      <c r="D331" s="86">
        <v>234000</v>
      </c>
      <c r="E331" s="86">
        <v>7400</v>
      </c>
      <c r="F331" s="86">
        <v>66400</v>
      </c>
      <c r="G331" s="86">
        <v>175000</v>
      </c>
      <c r="H331" s="87"/>
      <c r="I331" s="88">
        <v>57.4</v>
      </c>
      <c r="J331" s="88">
        <v>1.6</v>
      </c>
      <c r="K331" s="88">
        <v>2.6</v>
      </c>
      <c r="L331" s="88">
        <v>3.2</v>
      </c>
      <c r="M331" s="88">
        <v>0.8</v>
      </c>
      <c r="N331" s="88">
        <v>65.5</v>
      </c>
      <c r="P331" s="88">
        <v>9.7</v>
      </c>
      <c r="Q331" s="88">
        <v>5.1</v>
      </c>
      <c r="R331" s="88">
        <v>3</v>
      </c>
      <c r="S331" s="88">
        <v>10.4</v>
      </c>
      <c r="T331" s="88">
        <v>6.2</v>
      </c>
      <c r="U331" s="74">
        <v>100</v>
      </c>
      <c r="W331" s="88">
        <v>60.9</v>
      </c>
      <c r="X331" s="88">
        <v>25.9</v>
      </c>
      <c r="Y331" s="88">
        <v>2.6</v>
      </c>
      <c r="Z331" s="88">
        <v>10.1</v>
      </c>
      <c r="AA331" s="88">
        <v>0.4</v>
      </c>
      <c r="AB331" s="74">
        <v>100</v>
      </c>
      <c r="AC331" s="105">
        <f t="shared" si="45"/>
        <v>0.9693454846727423</v>
      </c>
      <c r="AD331" s="105">
        <f t="shared" si="54"/>
        <v>0.030654515327257662</v>
      </c>
      <c r="AE331" s="105">
        <f t="shared" si="47"/>
        <v>0.556404308202154</v>
      </c>
      <c r="AF331" s="105">
        <f t="shared" si="48"/>
        <v>0.09402651201325599</v>
      </c>
      <c r="AG331" s="105">
        <f t="shared" si="49"/>
        <v>0.06009942004971002</v>
      </c>
      <c r="AH331" s="105">
        <f t="shared" si="55"/>
        <v>0.018668599834299915</v>
      </c>
      <c r="AI331" s="105">
        <f t="shared" si="56"/>
        <v>0.0030961060480530237</v>
      </c>
      <c r="AJ331" s="104">
        <f t="shared" si="52"/>
        <v>0.7322949461474729</v>
      </c>
      <c r="AK331" s="105">
        <f t="shared" si="53"/>
        <v>0.2677050538525271</v>
      </c>
    </row>
    <row r="332" spans="1:37" ht="15" customHeight="1">
      <c r="A332" s="72">
        <v>1997</v>
      </c>
      <c r="B332" s="84">
        <v>4.3</v>
      </c>
      <c r="C332" s="85"/>
      <c r="D332" s="86">
        <v>249900</v>
      </c>
      <c r="E332" s="86">
        <v>7900</v>
      </c>
      <c r="F332" s="86">
        <v>71100</v>
      </c>
      <c r="G332" s="86">
        <v>186700</v>
      </c>
      <c r="H332" s="87"/>
      <c r="I332" s="88">
        <v>56.4</v>
      </c>
      <c r="J332" s="88">
        <v>1.4</v>
      </c>
      <c r="K332" s="88">
        <v>2.2</v>
      </c>
      <c r="L332" s="88">
        <v>3</v>
      </c>
      <c r="M332" s="88">
        <v>0.8</v>
      </c>
      <c r="N332" s="88">
        <v>63.8</v>
      </c>
      <c r="P332" s="88">
        <v>9.7</v>
      </c>
      <c r="Q332" s="88">
        <v>7</v>
      </c>
      <c r="R332" s="88">
        <v>3</v>
      </c>
      <c r="S332" s="88">
        <v>10</v>
      </c>
      <c r="T332" s="88">
        <v>6.4</v>
      </c>
      <c r="U332" s="74">
        <v>100</v>
      </c>
      <c r="W332" s="88">
        <v>61</v>
      </c>
      <c r="X332" s="88">
        <v>28.8</v>
      </c>
      <c r="Y332" s="88">
        <v>1.9</v>
      </c>
      <c r="Z332" s="88">
        <v>8</v>
      </c>
      <c r="AA332" s="88">
        <v>0.3</v>
      </c>
      <c r="AB332" s="74">
        <v>100</v>
      </c>
      <c r="AC332" s="105">
        <f t="shared" si="45"/>
        <v>0.9693560899922421</v>
      </c>
      <c r="AD332" s="105">
        <f t="shared" si="54"/>
        <v>0.03064391000775795</v>
      </c>
      <c r="AE332" s="105">
        <f t="shared" si="47"/>
        <v>0.5467168347556245</v>
      </c>
      <c r="AF332" s="105">
        <f t="shared" si="48"/>
        <v>0.09402754072924747</v>
      </c>
      <c r="AG332" s="105">
        <f t="shared" si="49"/>
        <v>0.0620387897595035</v>
      </c>
      <c r="AH332" s="105">
        <f t="shared" si="55"/>
        <v>0.018692785104732348</v>
      </c>
      <c r="AI332" s="105">
        <f t="shared" si="56"/>
        <v>0.002451512800620636</v>
      </c>
      <c r="AJ332" s="104">
        <f t="shared" si="52"/>
        <v>0.7239274631497284</v>
      </c>
      <c r="AK332" s="105">
        <f t="shared" si="53"/>
        <v>0.27607253685027155</v>
      </c>
    </row>
    <row r="333" spans="1:37" ht="15" customHeight="1">
      <c r="A333" s="72">
        <v>1998</v>
      </c>
      <c r="B333" s="84">
        <v>4.3</v>
      </c>
      <c r="C333" s="85"/>
      <c r="D333" s="86">
        <v>264700</v>
      </c>
      <c r="E333" s="86">
        <v>7600</v>
      </c>
      <c r="F333" s="86">
        <v>74800</v>
      </c>
      <c r="G333" s="86">
        <v>197500</v>
      </c>
      <c r="H333" s="87"/>
      <c r="I333" s="88">
        <v>56.2</v>
      </c>
      <c r="J333" s="88">
        <v>1.5</v>
      </c>
      <c r="K333" s="88">
        <v>2.1</v>
      </c>
      <c r="L333" s="88">
        <v>3</v>
      </c>
      <c r="M333" s="88">
        <v>0.7</v>
      </c>
      <c r="N333" s="88">
        <v>63.3</v>
      </c>
      <c r="P333" s="88">
        <v>9.1</v>
      </c>
      <c r="Q333" s="88">
        <v>7.6</v>
      </c>
      <c r="R333" s="88">
        <v>2.7</v>
      </c>
      <c r="S333" s="88">
        <v>10.8</v>
      </c>
      <c r="T333" s="88">
        <v>6.6</v>
      </c>
      <c r="U333" s="74">
        <v>100</v>
      </c>
      <c r="W333" s="88">
        <v>62.4</v>
      </c>
      <c r="X333" s="88">
        <v>28.5</v>
      </c>
      <c r="Y333" s="88">
        <v>2.2</v>
      </c>
      <c r="Z333" s="88">
        <v>6.5</v>
      </c>
      <c r="AA333" s="88">
        <v>0.3</v>
      </c>
      <c r="AB333" s="74">
        <v>100</v>
      </c>
      <c r="AC333" s="105">
        <f t="shared" si="45"/>
        <v>0.9720896070510466</v>
      </c>
      <c r="AD333" s="105">
        <f t="shared" si="54"/>
        <v>0.02791039294895336</v>
      </c>
      <c r="AE333" s="105">
        <f t="shared" si="47"/>
        <v>0.5463143591626882</v>
      </c>
      <c r="AF333" s="105">
        <f t="shared" si="48"/>
        <v>0.08846015424164524</v>
      </c>
      <c r="AG333" s="105">
        <f t="shared" si="49"/>
        <v>0.06415791406536908</v>
      </c>
      <c r="AH333" s="105">
        <f t="shared" si="55"/>
        <v>0.017416085200146897</v>
      </c>
      <c r="AI333" s="105">
        <f t="shared" si="56"/>
        <v>0.0018141755416819685</v>
      </c>
      <c r="AJ333" s="104">
        <f t="shared" si="52"/>
        <v>0.7181626882115314</v>
      </c>
      <c r="AK333" s="105">
        <f t="shared" si="53"/>
        <v>0.2818373117884686</v>
      </c>
    </row>
    <row r="334" spans="1:37" ht="15" customHeight="1">
      <c r="A334" s="72">
        <v>1999</v>
      </c>
      <c r="B334" s="84">
        <v>4.4</v>
      </c>
      <c r="C334" s="85"/>
      <c r="D334" s="86">
        <v>278200</v>
      </c>
      <c r="E334" s="86">
        <v>7200</v>
      </c>
      <c r="F334" s="86">
        <v>79900</v>
      </c>
      <c r="G334" s="86">
        <v>205400</v>
      </c>
      <c r="H334" s="87"/>
      <c r="I334" s="88">
        <v>54.9</v>
      </c>
      <c r="J334" s="88">
        <v>1.5</v>
      </c>
      <c r="K334" s="88">
        <v>2</v>
      </c>
      <c r="L334" s="88">
        <v>3</v>
      </c>
      <c r="M334" s="88">
        <v>0.7</v>
      </c>
      <c r="N334" s="88">
        <v>62</v>
      </c>
      <c r="P334" s="88">
        <v>8.7</v>
      </c>
      <c r="Q334" s="88">
        <v>9.1</v>
      </c>
      <c r="R334" s="88">
        <v>2.7</v>
      </c>
      <c r="S334" s="88">
        <v>10.8</v>
      </c>
      <c r="T334" s="88">
        <v>6.8</v>
      </c>
      <c r="U334" s="74">
        <v>100</v>
      </c>
      <c r="W334" s="88">
        <v>63.1</v>
      </c>
      <c r="X334" s="88">
        <v>26.8</v>
      </c>
      <c r="Y334" s="88">
        <v>2</v>
      </c>
      <c r="Z334" s="88">
        <v>7.7</v>
      </c>
      <c r="AA334" s="88">
        <v>0.3</v>
      </c>
      <c r="AB334" s="74">
        <v>100</v>
      </c>
      <c r="AC334" s="105">
        <f t="shared" si="45"/>
        <v>0.9747722494744219</v>
      </c>
      <c r="AD334" s="105">
        <f t="shared" si="54"/>
        <v>0.025227750525578137</v>
      </c>
      <c r="AE334" s="105">
        <f t="shared" si="47"/>
        <v>0.5351499649614575</v>
      </c>
      <c r="AF334" s="105">
        <f t="shared" si="48"/>
        <v>0.0848051857042747</v>
      </c>
      <c r="AG334" s="105">
        <f t="shared" si="49"/>
        <v>0.06628451296426069</v>
      </c>
      <c r="AH334" s="105">
        <f t="shared" si="55"/>
        <v>0.015918710581639805</v>
      </c>
      <c r="AI334" s="105">
        <f t="shared" si="56"/>
        <v>0.0019425367904695166</v>
      </c>
      <c r="AJ334" s="104">
        <f t="shared" si="52"/>
        <v>0.7041009110021021</v>
      </c>
      <c r="AK334" s="105">
        <f t="shared" si="53"/>
        <v>0.29589908899789785</v>
      </c>
    </row>
    <row r="335" spans="1:37" ht="15" customHeight="1">
      <c r="A335" s="72">
        <v>2000</v>
      </c>
      <c r="B335" s="84">
        <v>4.6</v>
      </c>
      <c r="C335" s="85"/>
      <c r="D335" s="86">
        <v>285200</v>
      </c>
      <c r="E335" s="86">
        <v>8400</v>
      </c>
      <c r="F335" s="86">
        <v>82100</v>
      </c>
      <c r="G335" s="86">
        <v>211500</v>
      </c>
      <c r="H335" s="87"/>
      <c r="I335" s="88">
        <v>55.7</v>
      </c>
      <c r="J335" s="88">
        <v>1.5</v>
      </c>
      <c r="K335" s="88">
        <v>2</v>
      </c>
      <c r="L335" s="88">
        <v>3</v>
      </c>
      <c r="M335" s="88">
        <v>0.6</v>
      </c>
      <c r="N335" s="88">
        <v>62.9</v>
      </c>
      <c r="P335" s="88">
        <v>9</v>
      </c>
      <c r="Q335" s="88">
        <v>8.6</v>
      </c>
      <c r="R335" s="88">
        <v>2.5</v>
      </c>
      <c r="S335" s="88">
        <v>10</v>
      </c>
      <c r="T335" s="88">
        <v>7</v>
      </c>
      <c r="U335" s="74">
        <v>100</v>
      </c>
      <c r="W335" s="88">
        <v>62.8</v>
      </c>
      <c r="X335" s="88">
        <v>24.7</v>
      </c>
      <c r="Y335" s="88">
        <v>2.3</v>
      </c>
      <c r="Z335" s="88">
        <v>10</v>
      </c>
      <c r="AA335" s="88">
        <v>0.2</v>
      </c>
      <c r="AB335" s="74">
        <v>100</v>
      </c>
      <c r="AC335" s="105">
        <f t="shared" si="45"/>
        <v>0.9713896457765667</v>
      </c>
      <c r="AD335" s="105">
        <f t="shared" si="54"/>
        <v>0.02861035422343324</v>
      </c>
      <c r="AE335" s="105">
        <f t="shared" si="47"/>
        <v>0.5410640326975477</v>
      </c>
      <c r="AF335" s="105">
        <f t="shared" si="48"/>
        <v>0.08742506811989101</v>
      </c>
      <c r="AG335" s="105">
        <f t="shared" si="49"/>
        <v>0.06799727520435968</v>
      </c>
      <c r="AH335" s="105">
        <f t="shared" si="55"/>
        <v>0.017967302452316074</v>
      </c>
      <c r="AI335" s="105">
        <f t="shared" si="56"/>
        <v>0.0028610354223433244</v>
      </c>
      <c r="AJ335" s="104">
        <f t="shared" si="52"/>
        <v>0.7173147138964577</v>
      </c>
      <c r="AK335" s="105">
        <f t="shared" si="53"/>
        <v>0.28268528610354227</v>
      </c>
    </row>
    <row r="336" spans="1:37" ht="15" customHeight="1">
      <c r="A336" s="72">
        <v>2001</v>
      </c>
      <c r="B336" s="84">
        <v>4.5</v>
      </c>
      <c r="C336" s="85"/>
      <c r="D336" s="86">
        <v>269500</v>
      </c>
      <c r="E336" s="86">
        <v>8000</v>
      </c>
      <c r="F336" s="86">
        <v>74100</v>
      </c>
      <c r="G336" s="86">
        <v>203400</v>
      </c>
      <c r="H336" s="87"/>
      <c r="I336" s="88">
        <v>60.6</v>
      </c>
      <c r="J336" s="88">
        <v>1.6</v>
      </c>
      <c r="K336" s="88">
        <v>2.3</v>
      </c>
      <c r="L336" s="88">
        <v>3.3</v>
      </c>
      <c r="M336" s="88">
        <v>0.5</v>
      </c>
      <c r="N336" s="88">
        <v>68.3</v>
      </c>
      <c r="P336" s="88">
        <v>8.2</v>
      </c>
      <c r="Q336" s="88">
        <v>4.5</v>
      </c>
      <c r="R336" s="88">
        <v>1.7</v>
      </c>
      <c r="S336" s="88">
        <v>10.5</v>
      </c>
      <c r="T336" s="88">
        <v>6.8</v>
      </c>
      <c r="U336" s="74">
        <v>100</v>
      </c>
      <c r="W336" s="88">
        <v>61</v>
      </c>
      <c r="X336" s="88">
        <v>24.5</v>
      </c>
      <c r="Y336" s="88">
        <v>3.1</v>
      </c>
      <c r="Z336" s="88">
        <v>11</v>
      </c>
      <c r="AA336" s="88">
        <v>0.3</v>
      </c>
      <c r="AB336" s="74">
        <v>100</v>
      </c>
      <c r="AC336" s="105">
        <f t="shared" si="45"/>
        <v>0.9711711711711711</v>
      </c>
      <c r="AD336" s="105">
        <f t="shared" si="54"/>
        <v>0.02882882882882883</v>
      </c>
      <c r="AE336" s="105">
        <f t="shared" si="47"/>
        <v>0.5885297297297297</v>
      </c>
      <c r="AF336" s="105">
        <f t="shared" si="48"/>
        <v>0.07963603603603603</v>
      </c>
      <c r="AG336" s="105">
        <f t="shared" si="49"/>
        <v>0.06603963963963964</v>
      </c>
      <c r="AH336" s="105">
        <f t="shared" si="55"/>
        <v>0.017585585585585584</v>
      </c>
      <c r="AI336" s="105">
        <f t="shared" si="56"/>
        <v>0.0031711711711711714</v>
      </c>
      <c r="AJ336" s="104">
        <f t="shared" si="52"/>
        <v>0.7549621621621622</v>
      </c>
      <c r="AK336" s="105">
        <f t="shared" si="53"/>
        <v>0.24503783783783784</v>
      </c>
    </row>
    <row r="337" spans="1:37" ht="15" customHeight="1">
      <c r="A337" s="72">
        <v>2002</v>
      </c>
      <c r="B337" s="84">
        <v>4.7</v>
      </c>
      <c r="C337" s="85"/>
      <c r="D337" s="86">
        <v>259100</v>
      </c>
      <c r="E337" s="86">
        <v>7500</v>
      </c>
      <c r="F337" s="86">
        <v>69600</v>
      </c>
      <c r="G337" s="86">
        <v>197000</v>
      </c>
      <c r="H337" s="87"/>
      <c r="I337" s="88">
        <v>61.8</v>
      </c>
      <c r="J337" s="88">
        <v>2.5</v>
      </c>
      <c r="K337" s="88">
        <v>2.6</v>
      </c>
      <c r="L337" s="88">
        <v>3.5</v>
      </c>
      <c r="M337" s="88">
        <v>0.4</v>
      </c>
      <c r="N337" s="88">
        <v>71</v>
      </c>
      <c r="P337" s="88">
        <v>6.5</v>
      </c>
      <c r="Q337" s="88">
        <v>3.3</v>
      </c>
      <c r="R337" s="88">
        <v>1.5</v>
      </c>
      <c r="S337" s="88">
        <v>10.8</v>
      </c>
      <c r="T337" s="88">
        <v>6.9</v>
      </c>
      <c r="U337" s="74">
        <v>100</v>
      </c>
      <c r="W337" s="88">
        <v>61.3</v>
      </c>
      <c r="X337" s="88">
        <v>23.2</v>
      </c>
      <c r="Y337" s="88">
        <v>3.1</v>
      </c>
      <c r="Z337" s="88">
        <v>12.2</v>
      </c>
      <c r="AA337" s="88">
        <v>0.3</v>
      </c>
      <c r="AB337" s="74">
        <v>100</v>
      </c>
      <c r="AC337" s="105">
        <f t="shared" si="45"/>
        <v>0.9718679669917479</v>
      </c>
      <c r="AD337" s="105">
        <f t="shared" si="54"/>
        <v>0.028132033008252063</v>
      </c>
      <c r="AE337" s="105">
        <f t="shared" si="47"/>
        <v>0.6006144036009002</v>
      </c>
      <c r="AF337" s="105">
        <f t="shared" si="48"/>
        <v>0.06317141785446362</v>
      </c>
      <c r="AG337" s="105">
        <f t="shared" si="49"/>
        <v>0.06705888972243061</v>
      </c>
      <c r="AH337" s="105">
        <f t="shared" si="55"/>
        <v>0.017244936234058515</v>
      </c>
      <c r="AI337" s="105">
        <f t="shared" si="56"/>
        <v>0.0034321080270067516</v>
      </c>
      <c r="AJ337" s="104">
        <f t="shared" si="52"/>
        <v>0.7515217554388597</v>
      </c>
      <c r="AK337" s="105">
        <f t="shared" si="53"/>
        <v>0.24847824456114032</v>
      </c>
    </row>
    <row r="338" spans="1:37" ht="15" customHeight="1">
      <c r="A338" s="72">
        <v>2003</v>
      </c>
      <c r="B338" s="84">
        <v>4.6</v>
      </c>
      <c r="C338" s="85"/>
      <c r="D338" s="86">
        <v>267900</v>
      </c>
      <c r="E338" s="86">
        <v>8000</v>
      </c>
      <c r="F338" s="86">
        <v>69100</v>
      </c>
      <c r="G338" s="86">
        <v>206800</v>
      </c>
      <c r="H338" s="87"/>
      <c r="I338" s="88">
        <v>60.4</v>
      </c>
      <c r="J338" s="88">
        <v>3.3</v>
      </c>
      <c r="K338" s="88">
        <v>2.9</v>
      </c>
      <c r="L338" s="88">
        <v>3.5</v>
      </c>
      <c r="M338" s="88">
        <v>0.6</v>
      </c>
      <c r="N338" s="88">
        <v>70.7</v>
      </c>
      <c r="P338" s="88">
        <v>6.2</v>
      </c>
      <c r="Q338" s="88">
        <v>4.2</v>
      </c>
      <c r="R338" s="88">
        <v>2.1</v>
      </c>
      <c r="S338" s="88">
        <v>10.7</v>
      </c>
      <c r="T338" s="88">
        <v>6.2</v>
      </c>
      <c r="U338" s="74">
        <v>100</v>
      </c>
      <c r="W338" s="88">
        <v>60.6</v>
      </c>
      <c r="X338" s="88">
        <v>25.4</v>
      </c>
      <c r="Y338" s="88">
        <v>3.3</v>
      </c>
      <c r="Z338" s="88">
        <v>10.5</v>
      </c>
      <c r="AA338" s="88">
        <v>0.3</v>
      </c>
      <c r="AB338" s="74">
        <v>100</v>
      </c>
      <c r="AC338" s="105">
        <f t="shared" si="45"/>
        <v>0.9710039869517941</v>
      </c>
      <c r="AD338" s="105">
        <f t="shared" si="54"/>
        <v>0.02899601304820587</v>
      </c>
      <c r="AE338" s="105">
        <f t="shared" si="47"/>
        <v>0.5864864081188836</v>
      </c>
      <c r="AF338" s="105">
        <f t="shared" si="48"/>
        <v>0.060202247191011235</v>
      </c>
      <c r="AG338" s="105">
        <f t="shared" si="49"/>
        <v>0.060202247191011235</v>
      </c>
      <c r="AH338" s="105">
        <f t="shared" si="55"/>
        <v>0.017571583907212758</v>
      </c>
      <c r="AI338" s="105">
        <f t="shared" si="56"/>
        <v>0.0030445813700616165</v>
      </c>
      <c r="AJ338" s="104">
        <f t="shared" si="52"/>
        <v>0.7275070677781804</v>
      </c>
      <c r="AK338" s="105">
        <f t="shared" si="53"/>
        <v>0.2724929322218196</v>
      </c>
    </row>
    <row r="339" spans="1:37" ht="15" customHeight="1">
      <c r="A339" s="72">
        <v>2004</v>
      </c>
      <c r="B339" s="84">
        <v>4.6</v>
      </c>
      <c r="C339" s="85"/>
      <c r="D339" s="86">
        <v>284800</v>
      </c>
      <c r="E339" s="86">
        <v>8500</v>
      </c>
      <c r="F339" s="86">
        <v>74400</v>
      </c>
      <c r="G339" s="86">
        <v>218800</v>
      </c>
      <c r="H339" s="87"/>
      <c r="I339" s="88">
        <v>57.8</v>
      </c>
      <c r="J339" s="88">
        <v>3.3</v>
      </c>
      <c r="K339" s="88">
        <v>2.9</v>
      </c>
      <c r="L339" s="88">
        <v>3.2</v>
      </c>
      <c r="M339" s="88">
        <v>0.7</v>
      </c>
      <c r="N339" s="88">
        <v>67.9</v>
      </c>
      <c r="P339" s="88">
        <v>6.3</v>
      </c>
      <c r="Q339" s="88">
        <v>5.8</v>
      </c>
      <c r="R339" s="88">
        <v>2.5</v>
      </c>
      <c r="S339" s="88">
        <v>11.2</v>
      </c>
      <c r="T339" s="88">
        <v>6.3</v>
      </c>
      <c r="U339" s="74">
        <v>100</v>
      </c>
      <c r="W339" s="88">
        <v>59.1</v>
      </c>
      <c r="X339" s="88">
        <v>28.4</v>
      </c>
      <c r="Y339" s="88">
        <v>4.6</v>
      </c>
      <c r="Z339" s="88">
        <v>7.6</v>
      </c>
      <c r="AA339" s="88">
        <v>0.4</v>
      </c>
      <c r="AB339" s="74">
        <v>100</v>
      </c>
      <c r="AC339" s="105">
        <f aca="true" t="shared" si="57" ref="AC339:AC385">D339/(D339+E339)</f>
        <v>0.971019434026594</v>
      </c>
      <c r="AD339" s="105">
        <f t="shared" si="54"/>
        <v>0.028980565973406067</v>
      </c>
      <c r="AE339" s="105">
        <f aca="true" t="shared" si="58" ref="AE339:AE385">(I339/100)*AC339</f>
        <v>0.5612492328673713</v>
      </c>
      <c r="AF339" s="105">
        <f aca="true" t="shared" si="59" ref="AF339:AF385">(P339/100)*AC339</f>
        <v>0.06117422434367542</v>
      </c>
      <c r="AG339" s="105">
        <f aca="true" t="shared" si="60" ref="AG339:AG385">(T339/100)*AC339</f>
        <v>0.06117422434367542</v>
      </c>
      <c r="AH339" s="105">
        <f t="shared" si="55"/>
        <v>0.017127514490282984</v>
      </c>
      <c r="AI339" s="105">
        <f t="shared" si="56"/>
        <v>0.002202523013978861</v>
      </c>
      <c r="AJ339" s="104">
        <f aca="true" t="shared" si="61" ref="AJ339:AJ385">SUM(AE339:AI339)</f>
        <v>0.702927719058984</v>
      </c>
      <c r="AK339" s="105">
        <f aca="true" t="shared" si="62" ref="AK339:AK385">1-AJ339</f>
        <v>0.297072280941016</v>
      </c>
    </row>
    <row r="340" spans="1:37" ht="15" customHeight="1">
      <c r="A340" s="72">
        <v>2005</v>
      </c>
      <c r="B340" s="84">
        <v>4.6</v>
      </c>
      <c r="C340" s="85"/>
      <c r="D340" s="86">
        <v>306900</v>
      </c>
      <c r="E340" s="86">
        <v>9500</v>
      </c>
      <c r="F340" s="86">
        <v>81900</v>
      </c>
      <c r="G340" s="86">
        <v>234500</v>
      </c>
      <c r="H340" s="87"/>
      <c r="I340" s="88">
        <v>53.9</v>
      </c>
      <c r="J340" s="88">
        <v>3.1</v>
      </c>
      <c r="K340" s="88">
        <v>2.8</v>
      </c>
      <c r="L340" s="88">
        <v>2.9</v>
      </c>
      <c r="M340" s="88">
        <v>0.9</v>
      </c>
      <c r="N340" s="88">
        <v>63.6</v>
      </c>
      <c r="P340" s="88">
        <v>6.8</v>
      </c>
      <c r="Q340" s="88">
        <v>7.9</v>
      </c>
      <c r="R340" s="88">
        <v>3.2</v>
      </c>
      <c r="S340" s="88">
        <v>12.2</v>
      </c>
      <c r="T340" s="88">
        <v>6.3</v>
      </c>
      <c r="U340" s="74">
        <v>100</v>
      </c>
      <c r="W340" s="88">
        <v>56.6</v>
      </c>
      <c r="X340" s="88">
        <v>28.3</v>
      </c>
      <c r="Y340" s="88">
        <v>4.8</v>
      </c>
      <c r="Z340" s="88">
        <v>9.9</v>
      </c>
      <c r="AA340" s="88">
        <v>0.3</v>
      </c>
      <c r="AB340" s="74">
        <v>100</v>
      </c>
      <c r="AC340" s="105">
        <f t="shared" si="57"/>
        <v>0.9699747155499368</v>
      </c>
      <c r="AD340" s="105">
        <f t="shared" si="54"/>
        <v>0.03002528445006321</v>
      </c>
      <c r="AE340" s="105">
        <f t="shared" si="58"/>
        <v>0.5228163716814159</v>
      </c>
      <c r="AF340" s="105">
        <f t="shared" si="59"/>
        <v>0.0659582806573957</v>
      </c>
      <c r="AG340" s="105">
        <f t="shared" si="60"/>
        <v>0.061108407079646015</v>
      </c>
      <c r="AH340" s="105">
        <f t="shared" si="55"/>
        <v>0.01699431099873578</v>
      </c>
      <c r="AI340" s="105">
        <f t="shared" si="56"/>
        <v>0.002972503160556258</v>
      </c>
      <c r="AJ340" s="104">
        <f t="shared" si="61"/>
        <v>0.6698498735777498</v>
      </c>
      <c r="AK340" s="105">
        <f t="shared" si="62"/>
        <v>0.33015012642225017</v>
      </c>
    </row>
    <row r="341" spans="1:37" ht="15" customHeight="1">
      <c r="A341" s="72">
        <v>2006</v>
      </c>
      <c r="B341" s="84">
        <v>4.8</v>
      </c>
      <c r="C341" s="85"/>
      <c r="D341" s="86">
        <v>315500</v>
      </c>
      <c r="E341" s="86">
        <v>9900</v>
      </c>
      <c r="F341" s="86">
        <v>84500</v>
      </c>
      <c r="G341" s="86">
        <v>241000</v>
      </c>
      <c r="H341" s="87"/>
      <c r="I341" s="88">
        <v>53.2</v>
      </c>
      <c r="J341" s="88">
        <v>3</v>
      </c>
      <c r="K341" s="88">
        <v>2.5</v>
      </c>
      <c r="L341" s="88">
        <v>2.8</v>
      </c>
      <c r="M341" s="88">
        <v>0.9</v>
      </c>
      <c r="N341" s="88">
        <v>62.5</v>
      </c>
      <c r="P341" s="88">
        <v>8</v>
      </c>
      <c r="Q341" s="88">
        <v>8</v>
      </c>
      <c r="R341" s="88">
        <v>3.4</v>
      </c>
      <c r="S341" s="88">
        <v>11.7</v>
      </c>
      <c r="T341" s="88">
        <v>6.4</v>
      </c>
      <c r="U341" s="74">
        <v>100</v>
      </c>
      <c r="W341" s="88">
        <v>57.7</v>
      </c>
      <c r="X341" s="88">
        <v>29.2</v>
      </c>
      <c r="Y341" s="88">
        <v>5.8</v>
      </c>
      <c r="Z341" s="88">
        <v>7.1</v>
      </c>
      <c r="AA341" s="88">
        <v>0.3</v>
      </c>
      <c r="AB341" s="74">
        <v>100</v>
      </c>
      <c r="AC341" s="105">
        <f t="shared" si="57"/>
        <v>0.9695759065765212</v>
      </c>
      <c r="AD341" s="105">
        <f t="shared" si="54"/>
        <v>0.030424093423478796</v>
      </c>
      <c r="AE341" s="105">
        <f t="shared" si="58"/>
        <v>0.5158143822987092</v>
      </c>
      <c r="AF341" s="105">
        <f t="shared" si="59"/>
        <v>0.07756607252612169</v>
      </c>
      <c r="AG341" s="105">
        <f t="shared" si="60"/>
        <v>0.062052858020897356</v>
      </c>
      <c r="AH341" s="105">
        <f t="shared" si="55"/>
        <v>0.01755470190534727</v>
      </c>
      <c r="AI341" s="105">
        <f t="shared" si="56"/>
        <v>0.0021601106330669945</v>
      </c>
      <c r="AJ341" s="104">
        <f t="shared" si="61"/>
        <v>0.6751481253841425</v>
      </c>
      <c r="AK341" s="105">
        <f t="shared" si="62"/>
        <v>0.3248518746158575</v>
      </c>
    </row>
    <row r="342" spans="1:37" ht="15" customHeight="1">
      <c r="A342" s="72">
        <v>2007</v>
      </c>
      <c r="B342" s="84">
        <v>4.8</v>
      </c>
      <c r="C342" s="85"/>
      <c r="D342" s="86">
        <v>327300</v>
      </c>
      <c r="E342" s="86">
        <v>10700</v>
      </c>
      <c r="F342" s="86">
        <v>85800</v>
      </c>
      <c r="G342" s="86">
        <v>252200</v>
      </c>
      <c r="H342" s="87"/>
      <c r="I342" s="88">
        <v>53.1</v>
      </c>
      <c r="J342" s="88">
        <v>3.2</v>
      </c>
      <c r="K342" s="88">
        <v>2.4</v>
      </c>
      <c r="L342" s="88">
        <v>2.8</v>
      </c>
      <c r="M342" s="88">
        <v>0.8</v>
      </c>
      <c r="N342" s="88">
        <v>62.3</v>
      </c>
      <c r="P342" s="88">
        <v>8.8</v>
      </c>
      <c r="Q342" s="88">
        <v>8.1</v>
      </c>
      <c r="R342" s="88">
        <v>2.8</v>
      </c>
      <c r="S342" s="88">
        <v>11.3</v>
      </c>
      <c r="T342" s="88">
        <v>6.7</v>
      </c>
      <c r="U342" s="74">
        <v>100</v>
      </c>
      <c r="W342" s="88">
        <v>57.3</v>
      </c>
      <c r="X342" s="88">
        <v>31.4</v>
      </c>
      <c r="Y342" s="88">
        <v>3.6</v>
      </c>
      <c r="Z342" s="88">
        <v>7.4</v>
      </c>
      <c r="AA342" s="88">
        <v>0.2</v>
      </c>
      <c r="AB342" s="74">
        <v>100</v>
      </c>
      <c r="AC342" s="105">
        <f t="shared" si="57"/>
        <v>0.9683431952662722</v>
      </c>
      <c r="AD342" s="105">
        <f t="shared" si="54"/>
        <v>0.03165680473372781</v>
      </c>
      <c r="AE342" s="105">
        <f t="shared" si="58"/>
        <v>0.5141902366863905</v>
      </c>
      <c r="AF342" s="105">
        <f t="shared" si="59"/>
        <v>0.08521420118343197</v>
      </c>
      <c r="AG342" s="105">
        <f t="shared" si="60"/>
        <v>0.06487899408284024</v>
      </c>
      <c r="AH342" s="105">
        <f t="shared" si="55"/>
        <v>0.018139349112426033</v>
      </c>
      <c r="AI342" s="105">
        <f t="shared" si="56"/>
        <v>0.0023426035502958583</v>
      </c>
      <c r="AJ342" s="104">
        <f t="shared" si="61"/>
        <v>0.6847653846153845</v>
      </c>
      <c r="AK342" s="105">
        <f t="shared" si="62"/>
        <v>0.3152346153846155</v>
      </c>
    </row>
    <row r="343" spans="1:37" ht="15" customHeight="1">
      <c r="A343" s="72">
        <v>2008</v>
      </c>
      <c r="B343" s="84">
        <v>4.8</v>
      </c>
      <c r="C343" s="85"/>
      <c r="D343" s="86">
        <v>302300</v>
      </c>
      <c r="E343" s="86">
        <v>9400</v>
      </c>
      <c r="F343" s="86">
        <v>76900</v>
      </c>
      <c r="G343" s="86">
        <v>234800</v>
      </c>
      <c r="H343" s="87"/>
      <c r="I343" s="88">
        <v>58.4</v>
      </c>
      <c r="J343" s="88">
        <v>3.7</v>
      </c>
      <c r="K343" s="88">
        <v>2.7</v>
      </c>
      <c r="L343" s="88">
        <v>3.2</v>
      </c>
      <c r="M343" s="88">
        <v>0.5</v>
      </c>
      <c r="N343" s="88">
        <v>68.4</v>
      </c>
      <c r="P343" s="88">
        <v>8.2</v>
      </c>
      <c r="Q343" s="88">
        <v>3.3</v>
      </c>
      <c r="R343" s="88">
        <v>1.6</v>
      </c>
      <c r="S343" s="88">
        <v>11.3</v>
      </c>
      <c r="T343" s="88">
        <v>7.2</v>
      </c>
      <c r="U343" s="74">
        <v>100</v>
      </c>
      <c r="W343" s="88">
        <v>59.4</v>
      </c>
      <c r="X343" s="88">
        <v>29.5</v>
      </c>
      <c r="Y343" s="88">
        <v>2.8</v>
      </c>
      <c r="Z343" s="88">
        <v>8</v>
      </c>
      <c r="AA343" s="88">
        <v>0.3</v>
      </c>
      <c r="AB343" s="74">
        <v>100</v>
      </c>
      <c r="AC343" s="105">
        <f t="shared" si="57"/>
        <v>0.9698427975617581</v>
      </c>
      <c r="AD343" s="105">
        <f t="shared" si="54"/>
        <v>0.0301572024382419</v>
      </c>
      <c r="AE343" s="105">
        <f t="shared" si="58"/>
        <v>0.5663881937760666</v>
      </c>
      <c r="AF343" s="105">
        <f t="shared" si="59"/>
        <v>0.07952710940006415</v>
      </c>
      <c r="AG343" s="105">
        <f t="shared" si="60"/>
        <v>0.06982868142444659</v>
      </c>
      <c r="AH343" s="105">
        <f t="shared" si="55"/>
        <v>0.017913378248315688</v>
      </c>
      <c r="AI343" s="105">
        <f t="shared" si="56"/>
        <v>0.002412576195059352</v>
      </c>
      <c r="AJ343" s="104">
        <f t="shared" si="61"/>
        <v>0.7360699390439523</v>
      </c>
      <c r="AK343" s="105">
        <f t="shared" si="62"/>
        <v>0.26393006095604765</v>
      </c>
    </row>
    <row r="344" spans="1:37" ht="15" customHeight="1">
      <c r="A344" s="72">
        <v>2009</v>
      </c>
      <c r="B344" s="84">
        <v>4.8</v>
      </c>
      <c r="C344" s="85"/>
      <c r="D344" s="86">
        <v>282600</v>
      </c>
      <c r="E344" s="86">
        <v>10200</v>
      </c>
      <c r="F344" s="86">
        <v>70800</v>
      </c>
      <c r="G344" s="86">
        <v>222100</v>
      </c>
      <c r="H344" s="87"/>
      <c r="I344" s="88">
        <v>61.7</v>
      </c>
      <c r="J344" s="88">
        <v>4</v>
      </c>
      <c r="K344" s="88">
        <v>3</v>
      </c>
      <c r="L344" s="88">
        <v>3.6</v>
      </c>
      <c r="M344" s="88">
        <v>0.4</v>
      </c>
      <c r="N344" s="88">
        <v>72.7</v>
      </c>
      <c r="P344" s="88">
        <v>6.5</v>
      </c>
      <c r="Q344" s="88">
        <v>1.9</v>
      </c>
      <c r="R344" s="88">
        <v>1.3</v>
      </c>
      <c r="S344" s="88">
        <v>10.7</v>
      </c>
      <c r="T344" s="88">
        <v>7</v>
      </c>
      <c r="U344" s="74">
        <v>100</v>
      </c>
      <c r="W344" s="88">
        <v>55.7</v>
      </c>
      <c r="X344" s="88">
        <v>27.8</v>
      </c>
      <c r="Y344" s="88">
        <v>3.8</v>
      </c>
      <c r="Z344" s="88">
        <v>12.5</v>
      </c>
      <c r="AA344" s="88">
        <v>0.3</v>
      </c>
      <c r="AB344" s="74">
        <v>100</v>
      </c>
      <c r="AC344" s="105">
        <f t="shared" si="57"/>
        <v>0.9651639344262295</v>
      </c>
      <c r="AD344" s="105">
        <f t="shared" si="54"/>
        <v>0.03483606557377049</v>
      </c>
      <c r="AE344" s="105">
        <f t="shared" si="58"/>
        <v>0.5955061475409836</v>
      </c>
      <c r="AF344" s="105">
        <f t="shared" si="59"/>
        <v>0.06273565573770493</v>
      </c>
      <c r="AG344" s="105">
        <f t="shared" si="60"/>
        <v>0.06756147540983608</v>
      </c>
      <c r="AH344" s="105">
        <f t="shared" si="55"/>
        <v>0.019403688524590165</v>
      </c>
      <c r="AI344" s="105">
        <f t="shared" si="56"/>
        <v>0.004354508196721311</v>
      </c>
      <c r="AJ344" s="104">
        <f t="shared" si="61"/>
        <v>0.7495614754098361</v>
      </c>
      <c r="AK344" s="105">
        <f t="shared" si="62"/>
        <v>0.2504385245901639</v>
      </c>
    </row>
    <row r="345" spans="1:37" ht="15" customHeight="1">
      <c r="A345" s="72">
        <v>2010</v>
      </c>
      <c r="B345" s="84">
        <v>4.8</v>
      </c>
      <c r="C345" s="85"/>
      <c r="D345" s="86">
        <v>292100</v>
      </c>
      <c r="E345" s="86">
        <v>10700</v>
      </c>
      <c r="F345" s="86">
        <v>75100</v>
      </c>
      <c r="G345" s="86">
        <v>227700</v>
      </c>
      <c r="H345" s="87"/>
      <c r="I345" s="88">
        <v>60.4</v>
      </c>
      <c r="J345" s="88">
        <v>3.7</v>
      </c>
      <c r="K345" s="88">
        <v>2.8</v>
      </c>
      <c r="L345" s="88">
        <v>3.4</v>
      </c>
      <c r="M345" s="88">
        <v>0.6</v>
      </c>
      <c r="N345" s="88">
        <v>71</v>
      </c>
      <c r="P345" s="88">
        <v>6.1</v>
      </c>
      <c r="Q345" s="88">
        <v>2.5</v>
      </c>
      <c r="R345" s="88">
        <v>1.7</v>
      </c>
      <c r="S345" s="88">
        <v>10.5</v>
      </c>
      <c r="T345" s="88">
        <v>8.2</v>
      </c>
      <c r="U345" s="74">
        <v>100</v>
      </c>
      <c r="W345" s="88">
        <v>56.8</v>
      </c>
      <c r="X345" s="88">
        <v>27.1</v>
      </c>
      <c r="Y345" s="88">
        <v>3.4</v>
      </c>
      <c r="Z345" s="88">
        <v>12.2</v>
      </c>
      <c r="AA345" s="88">
        <v>0.4</v>
      </c>
      <c r="AB345" s="74">
        <v>100</v>
      </c>
      <c r="AC345" s="105">
        <f t="shared" si="57"/>
        <v>0.964663143989432</v>
      </c>
      <c r="AD345" s="105">
        <f t="shared" si="54"/>
        <v>0.03533685601056803</v>
      </c>
      <c r="AE345" s="105">
        <f t="shared" si="58"/>
        <v>0.5826565389696169</v>
      </c>
      <c r="AF345" s="105">
        <f t="shared" si="59"/>
        <v>0.05884445178335535</v>
      </c>
      <c r="AG345" s="105">
        <f t="shared" si="60"/>
        <v>0.07910237780713342</v>
      </c>
      <c r="AH345" s="105">
        <f t="shared" si="55"/>
        <v>0.02007133421400264</v>
      </c>
      <c r="AI345" s="105">
        <f t="shared" si="56"/>
        <v>0.0043110964332893</v>
      </c>
      <c r="AJ345" s="104">
        <f t="shared" si="61"/>
        <v>0.7449857992073976</v>
      </c>
      <c r="AK345" s="105">
        <f t="shared" si="62"/>
        <v>0.2550142007926024</v>
      </c>
    </row>
    <row r="346" spans="1:37" ht="15" customHeight="1">
      <c r="A346" s="72">
        <v>2011</v>
      </c>
      <c r="B346" s="84">
        <v>4.8</v>
      </c>
      <c r="C346" s="85"/>
      <c r="D346" s="86">
        <v>298500</v>
      </c>
      <c r="E346" s="86">
        <v>10400</v>
      </c>
      <c r="F346" s="86">
        <v>75100</v>
      </c>
      <c r="G346" s="86">
        <v>233900</v>
      </c>
      <c r="H346" s="87"/>
      <c r="I346" s="88">
        <v>60.4</v>
      </c>
      <c r="J346" s="88">
        <v>3.7</v>
      </c>
      <c r="K346" s="88">
        <v>2.8</v>
      </c>
      <c r="L346" s="88">
        <v>3.3</v>
      </c>
      <c r="M346" s="88">
        <v>0.6</v>
      </c>
      <c r="N346" s="88">
        <v>70.8</v>
      </c>
      <c r="P346" s="88">
        <v>6</v>
      </c>
      <c r="Q346" s="88">
        <v>2.5</v>
      </c>
      <c r="R346" s="88">
        <v>1.7</v>
      </c>
      <c r="S346" s="88">
        <v>10.7</v>
      </c>
      <c r="T346" s="88">
        <v>8.3</v>
      </c>
      <c r="U346" s="74">
        <v>100</v>
      </c>
      <c r="W346" s="88">
        <v>58.9</v>
      </c>
      <c r="X346" s="88">
        <v>27.3</v>
      </c>
      <c r="Y346" s="88">
        <v>3.8</v>
      </c>
      <c r="Z346" s="88">
        <v>9.8</v>
      </c>
      <c r="AA346" s="88">
        <v>0.2</v>
      </c>
      <c r="AB346" s="74">
        <v>100</v>
      </c>
      <c r="AC346" s="105">
        <f t="shared" si="57"/>
        <v>0.9663321463256718</v>
      </c>
      <c r="AD346" s="105">
        <f t="shared" si="54"/>
        <v>0.033667853674328264</v>
      </c>
      <c r="AE346" s="105">
        <f t="shared" si="58"/>
        <v>0.5836646163807058</v>
      </c>
      <c r="AF346" s="105">
        <f t="shared" si="59"/>
        <v>0.05797992877954031</v>
      </c>
      <c r="AG346" s="105">
        <f t="shared" si="60"/>
        <v>0.08020556814503076</v>
      </c>
      <c r="AH346" s="105">
        <f t="shared" si="55"/>
        <v>0.019830365814179348</v>
      </c>
      <c r="AI346" s="105">
        <f t="shared" si="56"/>
        <v>0.00329944966008417</v>
      </c>
      <c r="AJ346" s="104">
        <f t="shared" si="61"/>
        <v>0.7449799287795403</v>
      </c>
      <c r="AK346" s="105">
        <f t="shared" si="62"/>
        <v>0.25502007122045967</v>
      </c>
    </row>
    <row r="347" spans="1:37" ht="15" customHeight="1">
      <c r="A347" s="72">
        <v>2012</v>
      </c>
      <c r="B347" s="84">
        <v>4.9</v>
      </c>
      <c r="C347" s="85"/>
      <c r="D347" s="86">
        <v>313400</v>
      </c>
      <c r="E347" s="86">
        <v>10900</v>
      </c>
      <c r="F347" s="86">
        <v>80600</v>
      </c>
      <c r="G347" s="86">
        <v>243700</v>
      </c>
      <c r="H347" s="87"/>
      <c r="I347" s="88">
        <v>58.4</v>
      </c>
      <c r="J347" s="88">
        <v>3.5</v>
      </c>
      <c r="K347" s="88">
        <v>2.5</v>
      </c>
      <c r="L347" s="88">
        <v>3.1</v>
      </c>
      <c r="M347" s="88">
        <v>0.7</v>
      </c>
      <c r="N347" s="88">
        <v>68.1</v>
      </c>
      <c r="P347" s="88">
        <v>6.2</v>
      </c>
      <c r="Q347" s="88">
        <v>3.7</v>
      </c>
      <c r="R347" s="88">
        <v>1.9</v>
      </c>
      <c r="S347" s="88">
        <v>11.8</v>
      </c>
      <c r="T347" s="88">
        <v>8.3</v>
      </c>
      <c r="U347" s="74">
        <v>100</v>
      </c>
      <c r="W347" s="88">
        <v>58.9</v>
      </c>
      <c r="X347" s="88">
        <v>30.3</v>
      </c>
      <c r="Y347" s="88">
        <v>3.3</v>
      </c>
      <c r="Z347" s="88">
        <v>7.3</v>
      </c>
      <c r="AA347" s="88">
        <v>0.2</v>
      </c>
      <c r="AB347" s="74">
        <v>100</v>
      </c>
      <c r="AC347" s="105">
        <f t="shared" si="57"/>
        <v>0.9663891458526056</v>
      </c>
      <c r="AD347" s="105">
        <f t="shared" si="54"/>
        <v>0.03361085414739439</v>
      </c>
      <c r="AE347" s="105">
        <f t="shared" si="58"/>
        <v>0.5643712611779217</v>
      </c>
      <c r="AF347" s="105">
        <f t="shared" si="59"/>
        <v>0.05991612704286155</v>
      </c>
      <c r="AG347" s="105">
        <f t="shared" si="60"/>
        <v>0.08021029910576627</v>
      </c>
      <c r="AH347" s="105">
        <f t="shared" si="55"/>
        <v>0.019796793092815294</v>
      </c>
      <c r="AI347" s="105">
        <f t="shared" si="56"/>
        <v>0.0024535923527597902</v>
      </c>
      <c r="AJ347" s="104">
        <f t="shared" si="61"/>
        <v>0.7267480727721246</v>
      </c>
      <c r="AK347" s="105">
        <f t="shared" si="62"/>
        <v>0.2732519272278754</v>
      </c>
    </row>
    <row r="348" spans="1:37" ht="15" customHeight="1">
      <c r="A348" s="72">
        <v>2013</v>
      </c>
      <c r="B348" s="84">
        <v>4.9</v>
      </c>
      <c r="C348" s="85"/>
      <c r="D348" s="86">
        <v>315500</v>
      </c>
      <c r="E348" s="86">
        <v>11300</v>
      </c>
      <c r="F348" s="86">
        <v>86000</v>
      </c>
      <c r="G348" s="86">
        <v>240800</v>
      </c>
      <c r="H348" s="87"/>
      <c r="I348" s="88">
        <v>57.9</v>
      </c>
      <c r="J348" s="88">
        <v>3.5</v>
      </c>
      <c r="K348" s="88">
        <v>2.5</v>
      </c>
      <c r="L348" s="88">
        <v>3.2</v>
      </c>
      <c r="M348" s="88">
        <v>0.7</v>
      </c>
      <c r="N348" s="88">
        <v>67.9</v>
      </c>
      <c r="P348" s="88">
        <v>6</v>
      </c>
      <c r="Q348" s="88">
        <v>4.1</v>
      </c>
      <c r="R348" s="88">
        <v>2.4</v>
      </c>
      <c r="S348" s="88">
        <v>11.8</v>
      </c>
      <c r="T348" s="88">
        <v>7.8</v>
      </c>
      <c r="U348" s="74">
        <v>100</v>
      </c>
      <c r="W348" s="88">
        <v>61.1</v>
      </c>
      <c r="X348" s="88">
        <v>28.2</v>
      </c>
      <c r="Y348" s="88">
        <v>3.5</v>
      </c>
      <c r="Z348" s="88">
        <v>7</v>
      </c>
      <c r="AA348" s="88">
        <v>0.3</v>
      </c>
      <c r="AB348" s="74">
        <v>100</v>
      </c>
      <c r="AC348" s="105">
        <f t="shared" si="57"/>
        <v>0.965422276621787</v>
      </c>
      <c r="AD348" s="105">
        <f t="shared" si="54"/>
        <v>0.03457772337821297</v>
      </c>
      <c r="AE348" s="105">
        <f t="shared" si="58"/>
        <v>0.5589794981640146</v>
      </c>
      <c r="AF348" s="105">
        <f t="shared" si="59"/>
        <v>0.05792533659730722</v>
      </c>
      <c r="AG348" s="105">
        <f t="shared" si="60"/>
        <v>0.07530293757649939</v>
      </c>
      <c r="AH348" s="105">
        <f t="shared" si="55"/>
        <v>0.021126988984088126</v>
      </c>
      <c r="AI348" s="105">
        <f t="shared" si="56"/>
        <v>0.002420440636474908</v>
      </c>
      <c r="AJ348" s="104">
        <f t="shared" si="61"/>
        <v>0.7157552019583844</v>
      </c>
      <c r="AK348" s="105">
        <f t="shared" si="62"/>
        <v>0.2842447980416156</v>
      </c>
    </row>
    <row r="349" spans="2:38" ht="15" customHeight="1">
      <c r="B349" s="106"/>
      <c r="C349" s="106"/>
      <c r="D349" s="106"/>
      <c r="E349" s="106"/>
      <c r="F349" s="106"/>
      <c r="G349" s="106"/>
      <c r="H349" s="28"/>
      <c r="I349" s="28"/>
      <c r="J349" s="28"/>
      <c r="K349" s="28"/>
      <c r="L349" s="28"/>
      <c r="M349" s="28"/>
      <c r="N349" s="28"/>
      <c r="O349" s="28"/>
      <c r="P349" s="28"/>
      <c r="Q349" s="28"/>
      <c r="R349" s="28"/>
      <c r="S349" s="28"/>
      <c r="T349" s="28"/>
      <c r="U349" s="107"/>
      <c r="V349" s="28"/>
      <c r="W349" s="28"/>
      <c r="X349" s="28"/>
      <c r="Y349" s="28"/>
      <c r="Z349" s="28"/>
      <c r="AA349" s="28"/>
      <c r="AB349" s="107"/>
      <c r="AC349" s="108"/>
      <c r="AD349" s="108"/>
      <c r="AE349" s="108"/>
      <c r="AF349" s="108"/>
      <c r="AG349" s="108"/>
      <c r="AH349" s="108"/>
      <c r="AI349" s="108"/>
      <c r="AJ349" s="109"/>
      <c r="AK349" s="108"/>
      <c r="AL349" s="29"/>
    </row>
    <row r="350" spans="2:38" ht="15" customHeight="1">
      <c r="B350" s="153" t="s">
        <v>89</v>
      </c>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63" t="s">
        <v>89</v>
      </c>
      <c r="AD350" s="163"/>
      <c r="AE350" s="163"/>
      <c r="AF350" s="163"/>
      <c r="AG350" s="163"/>
      <c r="AH350" s="163"/>
      <c r="AI350" s="163"/>
      <c r="AJ350" s="163"/>
      <c r="AK350" s="163"/>
      <c r="AL350" s="29"/>
    </row>
    <row r="351" spans="1:37" ht="15" customHeight="1">
      <c r="A351" s="72">
        <v>1979</v>
      </c>
      <c r="B351" s="84">
        <v>0.9</v>
      </c>
      <c r="C351" s="85"/>
      <c r="D351" s="86">
        <v>542600</v>
      </c>
      <c r="E351" s="86">
        <v>5300</v>
      </c>
      <c r="F351" s="86">
        <v>192900</v>
      </c>
      <c r="G351" s="86">
        <v>355100</v>
      </c>
      <c r="H351" s="87"/>
      <c r="I351" s="88">
        <v>31.3</v>
      </c>
      <c r="J351" s="88">
        <v>0</v>
      </c>
      <c r="K351" s="88">
        <v>0.5</v>
      </c>
      <c r="L351" s="88">
        <v>0.4</v>
      </c>
      <c r="M351" s="88">
        <v>0.4</v>
      </c>
      <c r="N351" s="88">
        <v>32.6</v>
      </c>
      <c r="P351" s="88">
        <v>19.9</v>
      </c>
      <c r="Q351" s="88">
        <v>24.1</v>
      </c>
      <c r="R351" s="88">
        <v>10.8</v>
      </c>
      <c r="S351" s="88">
        <v>10.8</v>
      </c>
      <c r="T351" s="88">
        <v>1.8</v>
      </c>
      <c r="U351" s="74">
        <v>100</v>
      </c>
      <c r="W351" s="88">
        <v>71.1</v>
      </c>
      <c r="X351" s="88">
        <v>19.9</v>
      </c>
      <c r="Y351" s="88">
        <v>1.5</v>
      </c>
      <c r="Z351" s="88">
        <v>6.7</v>
      </c>
      <c r="AA351" s="88">
        <v>0.9</v>
      </c>
      <c r="AB351" s="74">
        <v>100.1</v>
      </c>
      <c r="AC351" s="105">
        <f t="shared" si="57"/>
        <v>0.9903267019529112</v>
      </c>
      <c r="AD351" s="105">
        <f aca="true" t="shared" si="63" ref="AD351:AD385">E351/(D351+E351)</f>
        <v>0.009673298047088885</v>
      </c>
      <c r="AE351" s="105">
        <f t="shared" si="58"/>
        <v>0.3099722577112612</v>
      </c>
      <c r="AF351" s="105">
        <f t="shared" si="59"/>
        <v>0.1970750136886293</v>
      </c>
      <c r="AG351" s="105">
        <f t="shared" si="60"/>
        <v>0.0178258806351524</v>
      </c>
      <c r="AH351" s="105">
        <f aca="true" t="shared" si="64" ref="AH351:AH385">(W351/100)*AD351</f>
        <v>0.006877714911480197</v>
      </c>
      <c r="AI351" s="105">
        <f aca="true" t="shared" si="65" ref="AI351:AI385">(Z351/100)*AD351</f>
        <v>0.0006481109691549553</v>
      </c>
      <c r="AJ351" s="104">
        <f t="shared" si="61"/>
        <v>0.532398977915678</v>
      </c>
      <c r="AK351" s="105">
        <f t="shared" si="62"/>
        <v>0.46760102208432197</v>
      </c>
    </row>
    <row r="352" spans="1:37" ht="15" customHeight="1">
      <c r="A352" s="72">
        <v>1980</v>
      </c>
      <c r="B352" s="84">
        <v>0.9</v>
      </c>
      <c r="C352" s="85"/>
      <c r="D352" s="86">
        <v>518400</v>
      </c>
      <c r="E352" s="86">
        <v>5300</v>
      </c>
      <c r="F352" s="86">
        <v>173700</v>
      </c>
      <c r="G352" s="86">
        <v>349900</v>
      </c>
      <c r="H352" s="87"/>
      <c r="I352" s="88">
        <v>34.3</v>
      </c>
      <c r="J352" s="88">
        <v>0</v>
      </c>
      <c r="K352" s="88">
        <v>0.5</v>
      </c>
      <c r="L352" s="88">
        <v>0.5</v>
      </c>
      <c r="M352" s="88">
        <v>0.4</v>
      </c>
      <c r="N352" s="88">
        <v>35.6</v>
      </c>
      <c r="P352" s="88">
        <v>22.1</v>
      </c>
      <c r="Q352" s="88">
        <v>22.5</v>
      </c>
      <c r="R352" s="88">
        <v>8.4</v>
      </c>
      <c r="S352" s="88">
        <v>9.5</v>
      </c>
      <c r="T352" s="88">
        <v>1.9</v>
      </c>
      <c r="U352" s="74">
        <v>100</v>
      </c>
      <c r="W352" s="88">
        <v>71.9</v>
      </c>
      <c r="X352" s="88">
        <v>19.9</v>
      </c>
      <c r="Y352" s="88">
        <v>1.2</v>
      </c>
      <c r="Z352" s="88">
        <v>6.1</v>
      </c>
      <c r="AA352" s="88">
        <v>1</v>
      </c>
      <c r="AB352" s="74">
        <v>100</v>
      </c>
      <c r="AC352" s="105">
        <f t="shared" si="57"/>
        <v>0.9898797021195341</v>
      </c>
      <c r="AD352" s="105">
        <f t="shared" si="63"/>
        <v>0.010120297880465916</v>
      </c>
      <c r="AE352" s="105">
        <f t="shared" si="58"/>
        <v>0.33952873782700016</v>
      </c>
      <c r="AF352" s="105">
        <f t="shared" si="59"/>
        <v>0.21876341416841705</v>
      </c>
      <c r="AG352" s="105">
        <f t="shared" si="60"/>
        <v>0.018807714340271148</v>
      </c>
      <c r="AH352" s="105">
        <f t="shared" si="64"/>
        <v>0.007276494176054994</v>
      </c>
      <c r="AI352" s="105">
        <f t="shared" si="65"/>
        <v>0.0006173381707084209</v>
      </c>
      <c r="AJ352" s="104">
        <f t="shared" si="61"/>
        <v>0.5849936986824518</v>
      </c>
      <c r="AK352" s="105">
        <f t="shared" si="62"/>
        <v>0.41500630131754823</v>
      </c>
    </row>
    <row r="353" spans="1:37" ht="15" customHeight="1">
      <c r="A353" s="72">
        <v>1981</v>
      </c>
      <c r="B353" s="84">
        <v>0.9</v>
      </c>
      <c r="C353" s="85"/>
      <c r="D353" s="86">
        <v>517200</v>
      </c>
      <c r="E353" s="86">
        <v>5700</v>
      </c>
      <c r="F353" s="86">
        <v>159800</v>
      </c>
      <c r="G353" s="86">
        <v>363200</v>
      </c>
      <c r="H353" s="87"/>
      <c r="I353" s="88">
        <v>34.6</v>
      </c>
      <c r="J353" s="88">
        <v>0</v>
      </c>
      <c r="K353" s="88">
        <v>0.5</v>
      </c>
      <c r="L353" s="88">
        <v>0.6</v>
      </c>
      <c r="M353" s="88">
        <v>0.3</v>
      </c>
      <c r="N353" s="88">
        <v>36.1</v>
      </c>
      <c r="P353" s="88">
        <v>24.8</v>
      </c>
      <c r="Q353" s="88">
        <v>23.3</v>
      </c>
      <c r="R353" s="88">
        <v>6.7</v>
      </c>
      <c r="S353" s="88">
        <v>7.2</v>
      </c>
      <c r="T353" s="88">
        <v>2</v>
      </c>
      <c r="U353" s="74">
        <v>100</v>
      </c>
      <c r="W353" s="88">
        <v>69</v>
      </c>
      <c r="X353" s="88">
        <v>21.6</v>
      </c>
      <c r="Y353" s="88">
        <v>1.4</v>
      </c>
      <c r="Z353" s="88">
        <v>7.1</v>
      </c>
      <c r="AA353" s="88">
        <v>0.9</v>
      </c>
      <c r="AB353" s="74">
        <v>100</v>
      </c>
      <c r="AC353" s="105">
        <f t="shared" si="57"/>
        <v>0.9890992541594952</v>
      </c>
      <c r="AD353" s="105">
        <f t="shared" si="63"/>
        <v>0.010900745840504877</v>
      </c>
      <c r="AE353" s="105">
        <f t="shared" si="58"/>
        <v>0.3422283419391854</v>
      </c>
      <c r="AF353" s="105">
        <f t="shared" si="59"/>
        <v>0.2452966150315548</v>
      </c>
      <c r="AG353" s="105">
        <f t="shared" si="60"/>
        <v>0.019781985083189905</v>
      </c>
      <c r="AH353" s="105">
        <f t="shared" si="64"/>
        <v>0.007521514629948365</v>
      </c>
      <c r="AI353" s="105">
        <f t="shared" si="65"/>
        <v>0.0007739529546758462</v>
      </c>
      <c r="AJ353" s="104">
        <f t="shared" si="61"/>
        <v>0.6156024096385543</v>
      </c>
      <c r="AK353" s="105">
        <f t="shared" si="62"/>
        <v>0.3843975903614457</v>
      </c>
    </row>
    <row r="354" spans="1:37" ht="15" customHeight="1">
      <c r="A354" s="72">
        <v>1982</v>
      </c>
      <c r="B354" s="84">
        <v>0.9</v>
      </c>
      <c r="C354" s="85"/>
      <c r="D354" s="86">
        <v>544000</v>
      </c>
      <c r="E354" s="86">
        <v>6400</v>
      </c>
      <c r="F354" s="86">
        <v>147800</v>
      </c>
      <c r="G354" s="86">
        <v>402600</v>
      </c>
      <c r="H354" s="87"/>
      <c r="I354" s="88">
        <v>34.1</v>
      </c>
      <c r="J354" s="88">
        <v>0</v>
      </c>
      <c r="K354" s="88">
        <v>0.5</v>
      </c>
      <c r="L354" s="88">
        <v>0.7</v>
      </c>
      <c r="M354" s="88">
        <v>0.2</v>
      </c>
      <c r="N354" s="88">
        <v>35.5</v>
      </c>
      <c r="P354" s="88">
        <v>24.9</v>
      </c>
      <c r="Q354" s="88">
        <v>25.4</v>
      </c>
      <c r="R354" s="88">
        <v>4.2</v>
      </c>
      <c r="S354" s="88">
        <v>7.8</v>
      </c>
      <c r="T354" s="88">
        <v>2.2</v>
      </c>
      <c r="U354" s="74">
        <v>100</v>
      </c>
      <c r="W354" s="88">
        <v>72.4</v>
      </c>
      <c r="X354" s="88">
        <v>21.6</v>
      </c>
      <c r="Y354" s="88">
        <v>1.3</v>
      </c>
      <c r="Z354" s="88">
        <v>4.1</v>
      </c>
      <c r="AA354" s="88">
        <v>0.5</v>
      </c>
      <c r="AB354" s="74">
        <v>100</v>
      </c>
      <c r="AC354" s="105">
        <f t="shared" si="57"/>
        <v>0.9883720930232558</v>
      </c>
      <c r="AD354" s="105">
        <f t="shared" si="63"/>
        <v>0.011627906976744186</v>
      </c>
      <c r="AE354" s="105">
        <f t="shared" si="58"/>
        <v>0.33703488372093027</v>
      </c>
      <c r="AF354" s="105">
        <f t="shared" si="59"/>
        <v>0.2461046511627907</v>
      </c>
      <c r="AG354" s="105">
        <f t="shared" si="60"/>
        <v>0.02174418604651163</v>
      </c>
      <c r="AH354" s="105">
        <f t="shared" si="64"/>
        <v>0.008418604651162792</v>
      </c>
      <c r="AI354" s="105">
        <f t="shared" si="65"/>
        <v>0.00047674418604651156</v>
      </c>
      <c r="AJ354" s="104">
        <f t="shared" si="61"/>
        <v>0.6137790697674419</v>
      </c>
      <c r="AK354" s="105">
        <f t="shared" si="62"/>
        <v>0.3862209302325581</v>
      </c>
    </row>
    <row r="355" spans="1:37" ht="15" customHeight="1">
      <c r="A355" s="72">
        <v>1983</v>
      </c>
      <c r="B355" s="84">
        <v>0.9</v>
      </c>
      <c r="C355" s="85"/>
      <c r="D355" s="86">
        <v>597600</v>
      </c>
      <c r="E355" s="86">
        <v>6200</v>
      </c>
      <c r="F355" s="86">
        <v>162300</v>
      </c>
      <c r="G355" s="86">
        <v>441500</v>
      </c>
      <c r="H355" s="87"/>
      <c r="I355" s="88">
        <v>33</v>
      </c>
      <c r="J355" s="88">
        <v>0</v>
      </c>
      <c r="K355" s="88">
        <v>0.5</v>
      </c>
      <c r="L355" s="88">
        <v>0.7</v>
      </c>
      <c r="M355" s="88">
        <v>0.2</v>
      </c>
      <c r="N355" s="88">
        <v>34.5</v>
      </c>
      <c r="P355" s="88">
        <v>20.7</v>
      </c>
      <c r="Q355" s="88">
        <v>29</v>
      </c>
      <c r="R355" s="88">
        <v>5</v>
      </c>
      <c r="S355" s="88">
        <v>8.6</v>
      </c>
      <c r="T355" s="88">
        <v>2.3</v>
      </c>
      <c r="U355" s="74">
        <v>100</v>
      </c>
      <c r="W355" s="88">
        <v>70.2</v>
      </c>
      <c r="X355" s="88">
        <v>21</v>
      </c>
      <c r="Y355" s="88">
        <v>0.7</v>
      </c>
      <c r="Z355" s="88">
        <v>7.2</v>
      </c>
      <c r="AA355" s="88">
        <v>0.8</v>
      </c>
      <c r="AB355" s="74">
        <v>99.9</v>
      </c>
      <c r="AC355" s="105">
        <f t="shared" si="57"/>
        <v>0.9897316992381583</v>
      </c>
      <c r="AD355" s="105">
        <f t="shared" si="63"/>
        <v>0.010268300761841669</v>
      </c>
      <c r="AE355" s="105">
        <f t="shared" si="58"/>
        <v>0.32661146074859226</v>
      </c>
      <c r="AF355" s="105">
        <f t="shared" si="59"/>
        <v>0.20487446174229876</v>
      </c>
      <c r="AG355" s="105">
        <f t="shared" si="60"/>
        <v>0.02276382908247764</v>
      </c>
      <c r="AH355" s="105">
        <f t="shared" si="64"/>
        <v>0.007208347134812852</v>
      </c>
      <c r="AI355" s="105">
        <f t="shared" si="65"/>
        <v>0.0007393176548526003</v>
      </c>
      <c r="AJ355" s="104">
        <f t="shared" si="61"/>
        <v>0.5621974163630341</v>
      </c>
      <c r="AK355" s="105">
        <f t="shared" si="62"/>
        <v>0.4378025836369659</v>
      </c>
    </row>
    <row r="356" spans="1:37" ht="15" customHeight="1">
      <c r="A356" s="72">
        <v>1984</v>
      </c>
      <c r="B356" s="84">
        <v>0.9</v>
      </c>
      <c r="C356" s="85"/>
      <c r="D356" s="86">
        <v>660400</v>
      </c>
      <c r="E356" s="86">
        <v>8000</v>
      </c>
      <c r="F356" s="86">
        <v>181400</v>
      </c>
      <c r="G356" s="86">
        <v>487000</v>
      </c>
      <c r="H356" s="87"/>
      <c r="I356" s="88">
        <v>31.8</v>
      </c>
      <c r="J356" s="88">
        <v>0.1</v>
      </c>
      <c r="K356" s="88">
        <v>0.4</v>
      </c>
      <c r="L356" s="88">
        <v>0.6</v>
      </c>
      <c r="M356" s="88">
        <v>0.3</v>
      </c>
      <c r="N356" s="88">
        <v>33.2</v>
      </c>
      <c r="P356" s="88">
        <v>20.1</v>
      </c>
      <c r="Q356" s="88">
        <v>29.2</v>
      </c>
      <c r="R356" s="88">
        <v>5.6</v>
      </c>
      <c r="S356" s="88">
        <v>9.6</v>
      </c>
      <c r="T356" s="88">
        <v>2.3</v>
      </c>
      <c r="U356" s="74">
        <v>100</v>
      </c>
      <c r="W356" s="88">
        <v>75.9</v>
      </c>
      <c r="X356" s="88">
        <v>17.2</v>
      </c>
      <c r="Y356" s="88">
        <v>0.6</v>
      </c>
      <c r="Z356" s="88">
        <v>5.6</v>
      </c>
      <c r="AA356" s="88">
        <v>0.8</v>
      </c>
      <c r="AB356" s="74">
        <v>100</v>
      </c>
      <c r="AC356" s="105">
        <f t="shared" si="57"/>
        <v>0.988031119090365</v>
      </c>
      <c r="AD356" s="105">
        <f t="shared" si="63"/>
        <v>0.011968880909634948</v>
      </c>
      <c r="AE356" s="105">
        <f t="shared" si="58"/>
        <v>0.3141938958707361</v>
      </c>
      <c r="AF356" s="105">
        <f t="shared" si="59"/>
        <v>0.19859425493716337</v>
      </c>
      <c r="AG356" s="105">
        <f t="shared" si="60"/>
        <v>0.022724715739078395</v>
      </c>
      <c r="AH356" s="105">
        <f t="shared" si="64"/>
        <v>0.009084380610412926</v>
      </c>
      <c r="AI356" s="105">
        <f t="shared" si="65"/>
        <v>0.0006702573309395571</v>
      </c>
      <c r="AJ356" s="104">
        <f t="shared" si="61"/>
        <v>0.5452675044883304</v>
      </c>
      <c r="AK356" s="105">
        <f t="shared" si="62"/>
        <v>0.4547324955116696</v>
      </c>
    </row>
    <row r="357" spans="1:37" ht="15" customHeight="1">
      <c r="A357" s="72">
        <v>1985</v>
      </c>
      <c r="B357" s="84">
        <v>1</v>
      </c>
      <c r="C357" s="85"/>
      <c r="D357" s="86">
        <v>705800</v>
      </c>
      <c r="E357" s="86">
        <v>8100</v>
      </c>
      <c r="F357" s="86">
        <v>187200</v>
      </c>
      <c r="G357" s="86">
        <v>526700</v>
      </c>
      <c r="H357" s="87"/>
      <c r="I357" s="88">
        <v>29.5</v>
      </c>
      <c r="J357" s="88">
        <v>0.1</v>
      </c>
      <c r="K357" s="88">
        <v>0.4</v>
      </c>
      <c r="L357" s="88">
        <v>0.6</v>
      </c>
      <c r="M357" s="88">
        <v>0.2</v>
      </c>
      <c r="N357" s="88">
        <v>30.9</v>
      </c>
      <c r="P357" s="88">
        <v>20.2</v>
      </c>
      <c r="Q357" s="88">
        <v>32</v>
      </c>
      <c r="R357" s="88">
        <v>5.1</v>
      </c>
      <c r="S357" s="88">
        <v>9.4</v>
      </c>
      <c r="T357" s="88">
        <v>2.5</v>
      </c>
      <c r="U357" s="74">
        <v>100</v>
      </c>
      <c r="W357" s="88">
        <v>73.2</v>
      </c>
      <c r="X357" s="88">
        <v>17.6</v>
      </c>
      <c r="Y357" s="88">
        <v>0.9</v>
      </c>
      <c r="Z357" s="88">
        <v>7.6</v>
      </c>
      <c r="AA357" s="88">
        <v>0.7</v>
      </c>
      <c r="AB357" s="74">
        <v>100</v>
      </c>
      <c r="AC357" s="105">
        <f t="shared" si="57"/>
        <v>0.9886538730914693</v>
      </c>
      <c r="AD357" s="105">
        <f t="shared" si="63"/>
        <v>0.011346126908530606</v>
      </c>
      <c r="AE357" s="105">
        <f t="shared" si="58"/>
        <v>0.29165289256198346</v>
      </c>
      <c r="AF357" s="105">
        <f t="shared" si="59"/>
        <v>0.1997080823644768</v>
      </c>
      <c r="AG357" s="105">
        <f t="shared" si="60"/>
        <v>0.024716346827286736</v>
      </c>
      <c r="AH357" s="105">
        <f t="shared" si="64"/>
        <v>0.008305364897044403</v>
      </c>
      <c r="AI357" s="105">
        <f t="shared" si="65"/>
        <v>0.0008623056450483261</v>
      </c>
      <c r="AJ357" s="104">
        <f t="shared" si="61"/>
        <v>0.5252449922958397</v>
      </c>
      <c r="AK357" s="105">
        <f t="shared" si="62"/>
        <v>0.47475500770416035</v>
      </c>
    </row>
    <row r="358" spans="1:37" ht="15" customHeight="1">
      <c r="A358" s="72">
        <v>1986</v>
      </c>
      <c r="B358" s="84">
        <v>1</v>
      </c>
      <c r="C358" s="85"/>
      <c r="D358" s="86">
        <v>924400</v>
      </c>
      <c r="E358" s="86">
        <v>8800</v>
      </c>
      <c r="F358" s="86">
        <v>230300</v>
      </c>
      <c r="G358" s="86">
        <v>702800</v>
      </c>
      <c r="H358" s="87"/>
      <c r="I358" s="88">
        <v>22.1</v>
      </c>
      <c r="J358" s="88">
        <v>0.1</v>
      </c>
      <c r="K358" s="88">
        <v>0.4</v>
      </c>
      <c r="L358" s="88">
        <v>0.5</v>
      </c>
      <c r="M358" s="88">
        <v>0.2</v>
      </c>
      <c r="N358" s="88">
        <v>23.2</v>
      </c>
      <c r="P358" s="88">
        <v>15.6</v>
      </c>
      <c r="Q358" s="88">
        <v>48.6</v>
      </c>
      <c r="R358" s="88">
        <v>4.5</v>
      </c>
      <c r="S358" s="88">
        <v>7</v>
      </c>
      <c r="T358" s="88">
        <v>1.2</v>
      </c>
      <c r="U358" s="74">
        <v>100</v>
      </c>
      <c r="W358" s="88">
        <v>70.4</v>
      </c>
      <c r="X358" s="88">
        <v>21</v>
      </c>
      <c r="Y358" s="88">
        <v>0.8</v>
      </c>
      <c r="Z358" s="88">
        <v>7.2</v>
      </c>
      <c r="AA358" s="88">
        <v>0.7</v>
      </c>
      <c r="AB358" s="74">
        <v>100</v>
      </c>
      <c r="AC358" s="105">
        <f t="shared" si="57"/>
        <v>0.9905700814402058</v>
      </c>
      <c r="AD358" s="105">
        <f t="shared" si="63"/>
        <v>0.009429918559794257</v>
      </c>
      <c r="AE358" s="105">
        <f t="shared" si="58"/>
        <v>0.21891598799828546</v>
      </c>
      <c r="AF358" s="105">
        <f t="shared" si="59"/>
        <v>0.1545289327046721</v>
      </c>
      <c r="AG358" s="105">
        <f t="shared" si="60"/>
        <v>0.01188684097728247</v>
      </c>
      <c r="AH358" s="105">
        <f t="shared" si="64"/>
        <v>0.006638662666095157</v>
      </c>
      <c r="AI358" s="105">
        <f t="shared" si="65"/>
        <v>0.0006789541363051866</v>
      </c>
      <c r="AJ358" s="104">
        <f t="shared" si="61"/>
        <v>0.39264937848264037</v>
      </c>
      <c r="AK358" s="105">
        <f t="shared" si="62"/>
        <v>0.6073506215173596</v>
      </c>
    </row>
    <row r="359" spans="1:37" ht="15" customHeight="1">
      <c r="A359" s="72">
        <v>1987</v>
      </c>
      <c r="B359" s="84">
        <v>0.9</v>
      </c>
      <c r="C359" s="85"/>
      <c r="D359" s="86">
        <v>748200</v>
      </c>
      <c r="E359" s="86">
        <v>7600</v>
      </c>
      <c r="F359" s="86">
        <v>230000</v>
      </c>
      <c r="G359" s="86">
        <v>525900</v>
      </c>
      <c r="H359" s="87"/>
      <c r="I359" s="88">
        <v>35.8</v>
      </c>
      <c r="J359" s="88">
        <v>0.1</v>
      </c>
      <c r="K359" s="88">
        <v>0.6</v>
      </c>
      <c r="L359" s="88">
        <v>0.7</v>
      </c>
      <c r="M359" s="88">
        <v>0.4</v>
      </c>
      <c r="N359" s="88">
        <v>37.6</v>
      </c>
      <c r="P359" s="88">
        <v>19.6</v>
      </c>
      <c r="Q359" s="88">
        <v>21.1</v>
      </c>
      <c r="R359" s="88">
        <v>6.5</v>
      </c>
      <c r="S359" s="88">
        <v>13.2</v>
      </c>
      <c r="T359" s="88">
        <v>2</v>
      </c>
      <c r="U359" s="74">
        <v>100</v>
      </c>
      <c r="W359" s="88">
        <v>72.8</v>
      </c>
      <c r="X359" s="88">
        <v>20.5</v>
      </c>
      <c r="Y359" s="88">
        <v>0.8</v>
      </c>
      <c r="Z359" s="88">
        <v>5.4</v>
      </c>
      <c r="AA359" s="88">
        <v>0.5</v>
      </c>
      <c r="AB359" s="74">
        <v>100</v>
      </c>
      <c r="AC359" s="105">
        <f t="shared" si="57"/>
        <v>0.9899444297433183</v>
      </c>
      <c r="AD359" s="105">
        <f t="shared" si="63"/>
        <v>0.010055570256681662</v>
      </c>
      <c r="AE359" s="105">
        <f t="shared" si="58"/>
        <v>0.35440010584810794</v>
      </c>
      <c r="AF359" s="105">
        <f t="shared" si="59"/>
        <v>0.19402910822969038</v>
      </c>
      <c r="AG359" s="105">
        <f t="shared" si="60"/>
        <v>0.019798888594866365</v>
      </c>
      <c r="AH359" s="105">
        <f t="shared" si="64"/>
        <v>0.00732045514686425</v>
      </c>
      <c r="AI359" s="105">
        <f t="shared" si="65"/>
        <v>0.0005430007938608099</v>
      </c>
      <c r="AJ359" s="104">
        <f t="shared" si="61"/>
        <v>0.5760915586133898</v>
      </c>
      <c r="AK359" s="105">
        <f t="shared" si="62"/>
        <v>0.4239084413866102</v>
      </c>
    </row>
    <row r="360" spans="1:37" ht="15" customHeight="1">
      <c r="A360" s="72">
        <v>1988</v>
      </c>
      <c r="B360" s="84">
        <v>0.9</v>
      </c>
      <c r="C360" s="85"/>
      <c r="D360" s="86">
        <v>938600</v>
      </c>
      <c r="E360" s="86">
        <v>7300</v>
      </c>
      <c r="F360" s="86">
        <v>274800</v>
      </c>
      <c r="G360" s="86">
        <v>671200</v>
      </c>
      <c r="H360" s="87"/>
      <c r="I360" s="88">
        <v>34.8</v>
      </c>
      <c r="J360" s="88">
        <v>0.1</v>
      </c>
      <c r="K360" s="88">
        <v>0.5</v>
      </c>
      <c r="L360" s="88">
        <v>0.6</v>
      </c>
      <c r="M360" s="88">
        <v>0.3</v>
      </c>
      <c r="N360" s="88">
        <v>36.4</v>
      </c>
      <c r="P360" s="88">
        <v>17.8</v>
      </c>
      <c r="Q360" s="88">
        <v>20.7</v>
      </c>
      <c r="R360" s="88">
        <v>6.1</v>
      </c>
      <c r="S360" s="88">
        <v>15.7</v>
      </c>
      <c r="T360" s="88">
        <v>3.2</v>
      </c>
      <c r="U360" s="74">
        <v>100</v>
      </c>
      <c r="W360" s="88">
        <v>72.3</v>
      </c>
      <c r="X360" s="88">
        <v>20.4</v>
      </c>
      <c r="Y360" s="88">
        <v>0.9</v>
      </c>
      <c r="Z360" s="88">
        <v>5.8</v>
      </c>
      <c r="AA360" s="88">
        <v>0.5</v>
      </c>
      <c r="AB360" s="74">
        <v>100</v>
      </c>
      <c r="AC360" s="105">
        <f t="shared" si="57"/>
        <v>0.992282482291997</v>
      </c>
      <c r="AD360" s="105">
        <f t="shared" si="63"/>
        <v>0.00771751770800296</v>
      </c>
      <c r="AE360" s="105">
        <f t="shared" si="58"/>
        <v>0.3453143038376149</v>
      </c>
      <c r="AF360" s="105">
        <f t="shared" si="59"/>
        <v>0.1766262818479755</v>
      </c>
      <c r="AG360" s="105">
        <f t="shared" si="60"/>
        <v>0.031753039433343906</v>
      </c>
      <c r="AH360" s="105">
        <f t="shared" si="64"/>
        <v>0.00557976530288614</v>
      </c>
      <c r="AI360" s="105">
        <f t="shared" si="65"/>
        <v>0.00044761602706417167</v>
      </c>
      <c r="AJ360" s="104">
        <f t="shared" si="61"/>
        <v>0.5597210064488848</v>
      </c>
      <c r="AK360" s="105">
        <f t="shared" si="62"/>
        <v>0.4402789935511152</v>
      </c>
    </row>
    <row r="361" spans="1:37" ht="15" customHeight="1">
      <c r="A361" s="72">
        <v>1989</v>
      </c>
      <c r="B361" s="84">
        <v>1</v>
      </c>
      <c r="C361" s="85"/>
      <c r="D361" s="86">
        <v>875000</v>
      </c>
      <c r="E361" s="86">
        <v>7200</v>
      </c>
      <c r="F361" s="86">
        <v>249900</v>
      </c>
      <c r="G361" s="86">
        <v>632300</v>
      </c>
      <c r="H361" s="87"/>
      <c r="I361" s="88">
        <v>33.7</v>
      </c>
      <c r="J361" s="88">
        <v>0.2</v>
      </c>
      <c r="K361" s="88">
        <v>0.6</v>
      </c>
      <c r="L361" s="88">
        <v>0.7</v>
      </c>
      <c r="M361" s="88">
        <v>0.3</v>
      </c>
      <c r="N361" s="88">
        <v>35.4</v>
      </c>
      <c r="P361" s="88">
        <v>20.8</v>
      </c>
      <c r="Q361" s="88">
        <v>18.6</v>
      </c>
      <c r="R361" s="88">
        <v>6.1</v>
      </c>
      <c r="S361" s="88">
        <v>16.2</v>
      </c>
      <c r="T361" s="88">
        <v>3</v>
      </c>
      <c r="U361" s="74">
        <v>100</v>
      </c>
      <c r="W361" s="88">
        <v>71.2</v>
      </c>
      <c r="X361" s="88">
        <v>21.1</v>
      </c>
      <c r="Y361" s="88">
        <v>1.2</v>
      </c>
      <c r="Z361" s="88">
        <v>6</v>
      </c>
      <c r="AA361" s="88">
        <v>0.4</v>
      </c>
      <c r="AB361" s="74">
        <v>100</v>
      </c>
      <c r="AC361" s="105">
        <f t="shared" si="57"/>
        <v>0.9918385853547949</v>
      </c>
      <c r="AD361" s="105">
        <f t="shared" si="63"/>
        <v>0.00816141464520517</v>
      </c>
      <c r="AE361" s="105">
        <f t="shared" si="58"/>
        <v>0.3342496032645659</v>
      </c>
      <c r="AF361" s="105">
        <f t="shared" si="59"/>
        <v>0.20630242575379734</v>
      </c>
      <c r="AG361" s="105">
        <f t="shared" si="60"/>
        <v>0.029755157560643845</v>
      </c>
      <c r="AH361" s="105">
        <f t="shared" si="64"/>
        <v>0.005810927227386081</v>
      </c>
      <c r="AI361" s="105">
        <f t="shared" si="65"/>
        <v>0.0004896848787123102</v>
      </c>
      <c r="AJ361" s="104">
        <f t="shared" si="61"/>
        <v>0.5766077986851054</v>
      </c>
      <c r="AK361" s="105">
        <f t="shared" si="62"/>
        <v>0.42339220131489463</v>
      </c>
    </row>
    <row r="362" spans="1:37" ht="15" customHeight="1">
      <c r="A362" s="72">
        <v>1990</v>
      </c>
      <c r="B362" s="84">
        <v>1</v>
      </c>
      <c r="C362" s="85"/>
      <c r="D362" s="86">
        <v>844800</v>
      </c>
      <c r="E362" s="86">
        <v>7400</v>
      </c>
      <c r="F362" s="86">
        <v>239800</v>
      </c>
      <c r="G362" s="86">
        <v>612400</v>
      </c>
      <c r="H362" s="87"/>
      <c r="I362" s="88">
        <v>36.5</v>
      </c>
      <c r="J362" s="88">
        <v>0.2</v>
      </c>
      <c r="K362" s="88">
        <v>0.6</v>
      </c>
      <c r="L362" s="88">
        <v>0.7</v>
      </c>
      <c r="M362" s="88">
        <v>0.3</v>
      </c>
      <c r="N362" s="88">
        <v>38.3</v>
      </c>
      <c r="P362" s="88">
        <v>20.9</v>
      </c>
      <c r="Q362" s="88">
        <v>14.5</v>
      </c>
      <c r="R362" s="88">
        <v>5.9</v>
      </c>
      <c r="S362" s="88">
        <v>17.2</v>
      </c>
      <c r="T362" s="88">
        <v>3.3</v>
      </c>
      <c r="U362" s="74">
        <v>100</v>
      </c>
      <c r="W362" s="88">
        <v>69.2</v>
      </c>
      <c r="X362" s="88">
        <v>21.8</v>
      </c>
      <c r="Y362" s="88">
        <v>1.1</v>
      </c>
      <c r="Z362" s="88">
        <v>7.3</v>
      </c>
      <c r="AA362" s="88">
        <v>0.6</v>
      </c>
      <c r="AB362" s="74">
        <v>100</v>
      </c>
      <c r="AC362" s="105">
        <f t="shared" si="57"/>
        <v>0.9913165923492138</v>
      </c>
      <c r="AD362" s="105">
        <f t="shared" si="63"/>
        <v>0.0086834076507862</v>
      </c>
      <c r="AE362" s="105">
        <f t="shared" si="58"/>
        <v>0.361830556207463</v>
      </c>
      <c r="AF362" s="105">
        <f t="shared" si="59"/>
        <v>0.20718516780098567</v>
      </c>
      <c r="AG362" s="105">
        <f t="shared" si="60"/>
        <v>0.032713447547524054</v>
      </c>
      <c r="AH362" s="105">
        <f t="shared" si="64"/>
        <v>0.006008918094344051</v>
      </c>
      <c r="AI362" s="105">
        <f t="shared" si="65"/>
        <v>0.0006338887585073925</v>
      </c>
      <c r="AJ362" s="104">
        <f t="shared" si="61"/>
        <v>0.6083719784088241</v>
      </c>
      <c r="AK362" s="105">
        <f t="shared" si="62"/>
        <v>0.39162802159117593</v>
      </c>
    </row>
    <row r="363" spans="1:37" ht="15" customHeight="1">
      <c r="A363" s="72">
        <v>1991</v>
      </c>
      <c r="B363" s="84">
        <v>1</v>
      </c>
      <c r="C363" s="85"/>
      <c r="D363" s="86">
        <v>757100</v>
      </c>
      <c r="E363" s="86">
        <v>7800</v>
      </c>
      <c r="F363" s="86">
        <v>223200</v>
      </c>
      <c r="G363" s="86">
        <v>541700</v>
      </c>
      <c r="H363" s="87"/>
      <c r="I363" s="88">
        <v>38.8</v>
      </c>
      <c r="J363" s="88">
        <v>0.2</v>
      </c>
      <c r="K363" s="88">
        <v>0.7</v>
      </c>
      <c r="L363" s="88">
        <v>0.8</v>
      </c>
      <c r="M363" s="88">
        <v>0.3</v>
      </c>
      <c r="N363" s="88">
        <v>40.8</v>
      </c>
      <c r="P363" s="88">
        <v>21.1</v>
      </c>
      <c r="Q363" s="88">
        <v>12.7</v>
      </c>
      <c r="R363" s="88">
        <v>5.5</v>
      </c>
      <c r="S363" s="88">
        <v>16.5</v>
      </c>
      <c r="T363" s="88">
        <v>3.5</v>
      </c>
      <c r="U363" s="74">
        <v>100</v>
      </c>
      <c r="W363" s="88">
        <v>67.5</v>
      </c>
      <c r="X363" s="88">
        <v>19.7</v>
      </c>
      <c r="Y363" s="88">
        <v>1.4</v>
      </c>
      <c r="Z363" s="88">
        <v>10.7</v>
      </c>
      <c r="AA363" s="88">
        <v>0.7</v>
      </c>
      <c r="AB363" s="74">
        <v>100</v>
      </c>
      <c r="AC363" s="105">
        <f t="shared" si="57"/>
        <v>0.9898025885736698</v>
      </c>
      <c r="AD363" s="105">
        <f t="shared" si="63"/>
        <v>0.010197411426330238</v>
      </c>
      <c r="AE363" s="105">
        <f t="shared" si="58"/>
        <v>0.38404340436658385</v>
      </c>
      <c r="AF363" s="105">
        <f t="shared" si="59"/>
        <v>0.20884834618904435</v>
      </c>
      <c r="AG363" s="105">
        <f t="shared" si="60"/>
        <v>0.03464309060007845</v>
      </c>
      <c r="AH363" s="105">
        <f t="shared" si="64"/>
        <v>0.006883252712772911</v>
      </c>
      <c r="AI363" s="105">
        <f t="shared" si="65"/>
        <v>0.0010911230226173356</v>
      </c>
      <c r="AJ363" s="104">
        <f t="shared" si="61"/>
        <v>0.6355092168910969</v>
      </c>
      <c r="AK363" s="105">
        <f t="shared" si="62"/>
        <v>0.36449078310890315</v>
      </c>
    </row>
    <row r="364" spans="1:37" ht="15" customHeight="1">
      <c r="A364" s="72">
        <v>1992</v>
      </c>
      <c r="B364" s="84">
        <v>1</v>
      </c>
      <c r="C364" s="85"/>
      <c r="D364" s="86">
        <v>859800</v>
      </c>
      <c r="E364" s="86">
        <v>7500</v>
      </c>
      <c r="F364" s="86">
        <v>260800</v>
      </c>
      <c r="G364" s="86">
        <v>606500</v>
      </c>
      <c r="H364" s="87"/>
      <c r="I364" s="88">
        <v>40.8</v>
      </c>
      <c r="J364" s="88">
        <v>0.2</v>
      </c>
      <c r="K364" s="88">
        <v>0.6</v>
      </c>
      <c r="L364" s="88">
        <v>0.9</v>
      </c>
      <c r="M364" s="88">
        <v>0.4</v>
      </c>
      <c r="N364" s="88">
        <v>42.9</v>
      </c>
      <c r="P364" s="88">
        <v>16.8</v>
      </c>
      <c r="Q364" s="88">
        <v>12.8</v>
      </c>
      <c r="R364" s="88">
        <v>6</v>
      </c>
      <c r="S364" s="88">
        <v>18.2</v>
      </c>
      <c r="T364" s="88">
        <v>3.3</v>
      </c>
      <c r="U364" s="74">
        <v>100</v>
      </c>
      <c r="W364" s="88">
        <v>68</v>
      </c>
      <c r="X364" s="88">
        <v>24</v>
      </c>
      <c r="Y364" s="88">
        <v>1.3</v>
      </c>
      <c r="Z364" s="88">
        <v>6.1</v>
      </c>
      <c r="AA364" s="88">
        <v>0.5</v>
      </c>
      <c r="AB364" s="74">
        <v>100</v>
      </c>
      <c r="AC364" s="105">
        <f t="shared" si="57"/>
        <v>0.991352473192667</v>
      </c>
      <c r="AD364" s="105">
        <f t="shared" si="63"/>
        <v>0.008647526807333102</v>
      </c>
      <c r="AE364" s="105">
        <f t="shared" si="58"/>
        <v>0.4044718090626081</v>
      </c>
      <c r="AF364" s="105">
        <f t="shared" si="59"/>
        <v>0.16654721549636806</v>
      </c>
      <c r="AG364" s="105">
        <f t="shared" si="60"/>
        <v>0.03271463161535801</v>
      </c>
      <c r="AH364" s="105">
        <f t="shared" si="64"/>
        <v>0.00588031822898651</v>
      </c>
      <c r="AI364" s="105">
        <f t="shared" si="65"/>
        <v>0.0005274991352473193</v>
      </c>
      <c r="AJ364" s="104">
        <f t="shared" si="61"/>
        <v>0.610141473538568</v>
      </c>
      <c r="AK364" s="105">
        <f t="shared" si="62"/>
        <v>0.38985852646143204</v>
      </c>
    </row>
    <row r="365" spans="1:37" ht="15" customHeight="1">
      <c r="A365" s="72">
        <v>1993</v>
      </c>
      <c r="B365" s="84">
        <v>1</v>
      </c>
      <c r="C365" s="85"/>
      <c r="D365" s="86">
        <v>825200</v>
      </c>
      <c r="E365" s="86">
        <v>7700</v>
      </c>
      <c r="F365" s="86">
        <v>279600</v>
      </c>
      <c r="G365" s="86">
        <v>553200</v>
      </c>
      <c r="H365" s="87"/>
      <c r="I365" s="88">
        <v>38.9</v>
      </c>
      <c r="J365" s="88">
        <v>0.2</v>
      </c>
      <c r="K365" s="88">
        <v>0.7</v>
      </c>
      <c r="L365" s="88">
        <v>0.7</v>
      </c>
      <c r="M365" s="88">
        <v>0.4</v>
      </c>
      <c r="N365" s="88">
        <v>41</v>
      </c>
      <c r="P365" s="88">
        <v>16.1</v>
      </c>
      <c r="Q365" s="88">
        <v>15.3</v>
      </c>
      <c r="R365" s="88">
        <v>7.2</v>
      </c>
      <c r="S365" s="88">
        <v>17.3</v>
      </c>
      <c r="T365" s="88">
        <v>3.1</v>
      </c>
      <c r="U365" s="74">
        <v>100</v>
      </c>
      <c r="W365" s="88">
        <v>69.2</v>
      </c>
      <c r="X365" s="88">
        <v>22.2</v>
      </c>
      <c r="Y365" s="88">
        <v>2</v>
      </c>
      <c r="Z365" s="88">
        <v>6</v>
      </c>
      <c r="AA365" s="88">
        <v>0.6</v>
      </c>
      <c r="AB365" s="74">
        <v>100</v>
      </c>
      <c r="AC365" s="105">
        <f t="shared" si="57"/>
        <v>0.9907551927002041</v>
      </c>
      <c r="AD365" s="105">
        <f t="shared" si="63"/>
        <v>0.009244807299795894</v>
      </c>
      <c r="AE365" s="105">
        <f t="shared" si="58"/>
        <v>0.3854037699603794</v>
      </c>
      <c r="AF365" s="105">
        <f t="shared" si="59"/>
        <v>0.15951158602473287</v>
      </c>
      <c r="AG365" s="105">
        <f t="shared" si="60"/>
        <v>0.030713410973706327</v>
      </c>
      <c r="AH365" s="105">
        <f t="shared" si="64"/>
        <v>0.006397406651458759</v>
      </c>
      <c r="AI365" s="105">
        <f t="shared" si="65"/>
        <v>0.0005546884379877536</v>
      </c>
      <c r="AJ365" s="104">
        <f t="shared" si="61"/>
        <v>0.5825808620482651</v>
      </c>
      <c r="AK365" s="105">
        <f t="shared" si="62"/>
        <v>0.4174191379517349</v>
      </c>
    </row>
    <row r="366" spans="1:37" ht="15" customHeight="1">
      <c r="A366" s="72">
        <v>1994</v>
      </c>
      <c r="B366" s="84">
        <v>1</v>
      </c>
      <c r="C366" s="85"/>
      <c r="D366" s="86">
        <v>849800</v>
      </c>
      <c r="E366" s="86">
        <v>7900</v>
      </c>
      <c r="F366" s="86">
        <v>299100</v>
      </c>
      <c r="G366" s="86">
        <v>558700</v>
      </c>
      <c r="H366" s="87"/>
      <c r="I366" s="88">
        <v>36.6</v>
      </c>
      <c r="J366" s="88">
        <v>0.3</v>
      </c>
      <c r="K366" s="88">
        <v>0.9</v>
      </c>
      <c r="L366" s="88">
        <v>1</v>
      </c>
      <c r="M366" s="88">
        <v>0.4</v>
      </c>
      <c r="N366" s="88">
        <v>39.2</v>
      </c>
      <c r="P366" s="88">
        <v>15.7</v>
      </c>
      <c r="Q366" s="88">
        <v>15.1</v>
      </c>
      <c r="R366" s="88">
        <v>7.9</v>
      </c>
      <c r="S366" s="88">
        <v>19.1</v>
      </c>
      <c r="T366" s="88">
        <v>3</v>
      </c>
      <c r="U366" s="74">
        <v>100</v>
      </c>
      <c r="W366" s="88">
        <v>66.3</v>
      </c>
      <c r="X366" s="88">
        <v>23.7</v>
      </c>
      <c r="Y366" s="88">
        <v>2.6</v>
      </c>
      <c r="Z366" s="88">
        <v>7</v>
      </c>
      <c r="AA366" s="88">
        <v>0.5</v>
      </c>
      <c r="AB366" s="74">
        <v>100</v>
      </c>
      <c r="AC366" s="105">
        <f t="shared" si="57"/>
        <v>0.9907893202751544</v>
      </c>
      <c r="AD366" s="105">
        <f t="shared" si="63"/>
        <v>0.009210679724845516</v>
      </c>
      <c r="AE366" s="105">
        <f t="shared" si="58"/>
        <v>0.3626288912207065</v>
      </c>
      <c r="AF366" s="105">
        <f t="shared" si="59"/>
        <v>0.15555392328319925</v>
      </c>
      <c r="AG366" s="105">
        <f t="shared" si="60"/>
        <v>0.02972367960825463</v>
      </c>
      <c r="AH366" s="105">
        <f t="shared" si="64"/>
        <v>0.006106680657572577</v>
      </c>
      <c r="AI366" s="105">
        <f t="shared" si="65"/>
        <v>0.0006447475807391862</v>
      </c>
      <c r="AJ366" s="104">
        <f t="shared" si="61"/>
        <v>0.5546579223504722</v>
      </c>
      <c r="AK366" s="105">
        <f t="shared" si="62"/>
        <v>0.4453420776495278</v>
      </c>
    </row>
    <row r="367" spans="1:37" ht="15" customHeight="1">
      <c r="A367" s="72">
        <v>1995</v>
      </c>
      <c r="B367" s="84">
        <v>1</v>
      </c>
      <c r="C367" s="85"/>
      <c r="D367" s="86">
        <v>949400</v>
      </c>
      <c r="E367" s="86">
        <v>8400</v>
      </c>
      <c r="F367" s="86">
        <v>339100</v>
      </c>
      <c r="G367" s="86">
        <v>618700</v>
      </c>
      <c r="H367" s="87"/>
      <c r="I367" s="88">
        <v>36.6</v>
      </c>
      <c r="J367" s="88">
        <v>0.3</v>
      </c>
      <c r="K367" s="88">
        <v>0.9</v>
      </c>
      <c r="L367" s="88">
        <v>1</v>
      </c>
      <c r="M367" s="88">
        <v>0.5</v>
      </c>
      <c r="N367" s="88">
        <v>39.3</v>
      </c>
      <c r="P367" s="88">
        <v>15.7</v>
      </c>
      <c r="Q367" s="88">
        <v>16</v>
      </c>
      <c r="R367" s="88">
        <v>8</v>
      </c>
      <c r="S367" s="88">
        <v>18</v>
      </c>
      <c r="T367" s="88">
        <v>3</v>
      </c>
      <c r="U367" s="74">
        <v>100</v>
      </c>
      <c r="W367" s="88">
        <v>65</v>
      </c>
      <c r="X367" s="88">
        <v>22.9</v>
      </c>
      <c r="Y367" s="88">
        <v>2.1</v>
      </c>
      <c r="Z367" s="88">
        <v>9.5</v>
      </c>
      <c r="AA367" s="88">
        <v>0.5</v>
      </c>
      <c r="AB367" s="74">
        <v>100</v>
      </c>
      <c r="AC367" s="105">
        <f t="shared" si="57"/>
        <v>0.9912299018584255</v>
      </c>
      <c r="AD367" s="105">
        <f t="shared" si="63"/>
        <v>0.008770098141574442</v>
      </c>
      <c r="AE367" s="105">
        <f t="shared" si="58"/>
        <v>0.36279014408018373</v>
      </c>
      <c r="AF367" s="105">
        <f t="shared" si="59"/>
        <v>0.15562309459177281</v>
      </c>
      <c r="AG367" s="105">
        <f t="shared" si="60"/>
        <v>0.029736897055752765</v>
      </c>
      <c r="AH367" s="105">
        <f t="shared" si="64"/>
        <v>0.0057005637920233875</v>
      </c>
      <c r="AI367" s="105">
        <f t="shared" si="65"/>
        <v>0.000833159323449572</v>
      </c>
      <c r="AJ367" s="104">
        <f t="shared" si="61"/>
        <v>0.5546838588431823</v>
      </c>
      <c r="AK367" s="105">
        <f t="shared" si="62"/>
        <v>0.4453161411568177</v>
      </c>
    </row>
    <row r="368" spans="1:37" ht="15" customHeight="1">
      <c r="A368" s="72">
        <v>1996</v>
      </c>
      <c r="B368" s="84">
        <v>1.1</v>
      </c>
      <c r="C368" s="85"/>
      <c r="D368" s="86">
        <v>1049600</v>
      </c>
      <c r="E368" s="86">
        <v>8400</v>
      </c>
      <c r="F368" s="86">
        <v>373400</v>
      </c>
      <c r="G368" s="86">
        <v>684600</v>
      </c>
      <c r="H368" s="87"/>
      <c r="I368" s="88">
        <v>34.7</v>
      </c>
      <c r="J368" s="88">
        <v>0.3</v>
      </c>
      <c r="K368" s="88">
        <v>0.8</v>
      </c>
      <c r="L368" s="88">
        <v>1</v>
      </c>
      <c r="M368" s="88">
        <v>0.5</v>
      </c>
      <c r="N368" s="88">
        <v>37.2</v>
      </c>
      <c r="P368" s="88">
        <v>14.3</v>
      </c>
      <c r="Q368" s="88">
        <v>20.9</v>
      </c>
      <c r="R368" s="88">
        <v>7.7</v>
      </c>
      <c r="S368" s="88">
        <v>16.9</v>
      </c>
      <c r="T368" s="88">
        <v>2.9</v>
      </c>
      <c r="U368" s="74">
        <v>100</v>
      </c>
      <c r="W368" s="88">
        <v>65.7</v>
      </c>
      <c r="X368" s="88">
        <v>25</v>
      </c>
      <c r="Y368" s="88">
        <v>2.4</v>
      </c>
      <c r="Z368" s="88">
        <v>6.5</v>
      </c>
      <c r="AA368" s="88">
        <v>0.4</v>
      </c>
      <c r="AB368" s="74">
        <v>100</v>
      </c>
      <c r="AC368" s="105">
        <f t="shared" si="57"/>
        <v>0.9920604914933837</v>
      </c>
      <c r="AD368" s="105">
        <f t="shared" si="63"/>
        <v>0.007939508506616257</v>
      </c>
      <c r="AE368" s="105">
        <f t="shared" si="58"/>
        <v>0.3442449905482042</v>
      </c>
      <c r="AF368" s="105">
        <f t="shared" si="59"/>
        <v>0.14186465028355388</v>
      </c>
      <c r="AG368" s="105">
        <f t="shared" si="60"/>
        <v>0.028769754253308126</v>
      </c>
      <c r="AH368" s="105">
        <f t="shared" si="64"/>
        <v>0.005216257088846881</v>
      </c>
      <c r="AI368" s="105">
        <f t="shared" si="65"/>
        <v>0.0005160680529300568</v>
      </c>
      <c r="AJ368" s="104">
        <f t="shared" si="61"/>
        <v>0.5206117202268431</v>
      </c>
      <c r="AK368" s="105">
        <f t="shared" si="62"/>
        <v>0.4793882797731569</v>
      </c>
    </row>
    <row r="369" spans="1:37" ht="15" customHeight="1">
      <c r="A369" s="72">
        <v>1997</v>
      </c>
      <c r="B369" s="84">
        <v>1</v>
      </c>
      <c r="C369" s="85"/>
      <c r="D369" s="86">
        <v>1212500</v>
      </c>
      <c r="E369" s="86">
        <v>8400</v>
      </c>
      <c r="F369" s="86">
        <v>417400</v>
      </c>
      <c r="G369" s="86">
        <v>803500</v>
      </c>
      <c r="H369" s="87"/>
      <c r="I369" s="88">
        <v>33.4</v>
      </c>
      <c r="J369" s="88">
        <v>0.2</v>
      </c>
      <c r="K369" s="88">
        <v>0.6</v>
      </c>
      <c r="L369" s="88">
        <v>0.9</v>
      </c>
      <c r="M369" s="88">
        <v>0.5</v>
      </c>
      <c r="N369" s="88">
        <v>35.5</v>
      </c>
      <c r="P369" s="88">
        <v>13.3</v>
      </c>
      <c r="Q369" s="88">
        <v>24.9</v>
      </c>
      <c r="R369" s="88">
        <v>7.2</v>
      </c>
      <c r="S369" s="88">
        <v>16.1</v>
      </c>
      <c r="T369" s="88">
        <v>2.9</v>
      </c>
      <c r="U369" s="74">
        <v>100</v>
      </c>
      <c r="W369" s="88">
        <v>65.8</v>
      </c>
      <c r="X369" s="88">
        <v>28.7</v>
      </c>
      <c r="Y369" s="88">
        <v>1.8</v>
      </c>
      <c r="Z369" s="88">
        <v>3.4</v>
      </c>
      <c r="AA369" s="88">
        <v>0.2</v>
      </c>
      <c r="AB369" s="74">
        <v>100</v>
      </c>
      <c r="AC369" s="105">
        <f t="shared" si="57"/>
        <v>0.9931198296338767</v>
      </c>
      <c r="AD369" s="105">
        <f t="shared" si="63"/>
        <v>0.006880170366123352</v>
      </c>
      <c r="AE369" s="105">
        <f t="shared" si="58"/>
        <v>0.3317020230977148</v>
      </c>
      <c r="AF369" s="105">
        <f t="shared" si="59"/>
        <v>0.1320849373413056</v>
      </c>
      <c r="AG369" s="105">
        <f t="shared" si="60"/>
        <v>0.02880047505938242</v>
      </c>
      <c r="AH369" s="105">
        <f t="shared" si="64"/>
        <v>0.004527152100909165</v>
      </c>
      <c r="AI369" s="105">
        <f t="shared" si="65"/>
        <v>0.00023392579244819399</v>
      </c>
      <c r="AJ369" s="104">
        <f t="shared" si="61"/>
        <v>0.49734851339176017</v>
      </c>
      <c r="AK369" s="105">
        <f t="shared" si="62"/>
        <v>0.5026514866082399</v>
      </c>
    </row>
    <row r="370" spans="1:37" ht="15" customHeight="1">
      <c r="A370" s="72">
        <v>1998</v>
      </c>
      <c r="B370" s="84">
        <v>1</v>
      </c>
      <c r="C370" s="85"/>
      <c r="D370" s="86">
        <v>1375600</v>
      </c>
      <c r="E370" s="86">
        <v>9400</v>
      </c>
      <c r="F370" s="86">
        <v>452900</v>
      </c>
      <c r="G370" s="86">
        <v>932200</v>
      </c>
      <c r="H370" s="87"/>
      <c r="I370" s="88">
        <v>32.8</v>
      </c>
      <c r="J370" s="88">
        <v>0.2</v>
      </c>
      <c r="K370" s="88">
        <v>0.5</v>
      </c>
      <c r="L370" s="88">
        <v>0.8</v>
      </c>
      <c r="M370" s="88">
        <v>0.4</v>
      </c>
      <c r="N370" s="88">
        <v>34.8</v>
      </c>
      <c r="P370" s="88">
        <v>12</v>
      </c>
      <c r="Q370" s="88">
        <v>28.5</v>
      </c>
      <c r="R370" s="88">
        <v>6.4</v>
      </c>
      <c r="S370" s="88">
        <v>15.4</v>
      </c>
      <c r="T370" s="88">
        <v>3</v>
      </c>
      <c r="U370" s="74">
        <v>100</v>
      </c>
      <c r="W370" s="88">
        <v>63.8</v>
      </c>
      <c r="X370" s="88">
        <v>25.7</v>
      </c>
      <c r="Y370" s="88">
        <v>2.6</v>
      </c>
      <c r="Z370" s="88">
        <v>7.7</v>
      </c>
      <c r="AA370" s="88">
        <v>0.3</v>
      </c>
      <c r="AB370" s="74">
        <v>100</v>
      </c>
      <c r="AC370" s="105">
        <f t="shared" si="57"/>
        <v>0.9932129963898917</v>
      </c>
      <c r="AD370" s="105">
        <f t="shared" si="63"/>
        <v>0.006787003610108303</v>
      </c>
      <c r="AE370" s="105">
        <f t="shared" si="58"/>
        <v>0.32577386281588444</v>
      </c>
      <c r="AF370" s="105">
        <f t="shared" si="59"/>
        <v>0.119185559566787</v>
      </c>
      <c r="AG370" s="105">
        <f t="shared" si="60"/>
        <v>0.02979638989169675</v>
      </c>
      <c r="AH370" s="105">
        <f t="shared" si="64"/>
        <v>0.004330108303249098</v>
      </c>
      <c r="AI370" s="105">
        <f t="shared" si="65"/>
        <v>0.0005225992779783394</v>
      </c>
      <c r="AJ370" s="104">
        <f t="shared" si="61"/>
        <v>0.4796085198555956</v>
      </c>
      <c r="AK370" s="105">
        <f t="shared" si="62"/>
        <v>0.5203914801444044</v>
      </c>
    </row>
    <row r="371" spans="1:37" ht="15" customHeight="1">
      <c r="A371" s="72">
        <v>1999</v>
      </c>
      <c r="B371" s="84">
        <v>1.1</v>
      </c>
      <c r="C371" s="85"/>
      <c r="D371" s="86">
        <v>1500100</v>
      </c>
      <c r="E371" s="86">
        <v>8400</v>
      </c>
      <c r="F371" s="86">
        <v>495900</v>
      </c>
      <c r="G371" s="86">
        <v>1012600</v>
      </c>
      <c r="H371" s="87"/>
      <c r="I371" s="88">
        <v>33.4</v>
      </c>
      <c r="J371" s="88">
        <v>0.2</v>
      </c>
      <c r="K371" s="88">
        <v>0.5</v>
      </c>
      <c r="L371" s="88">
        <v>0.9</v>
      </c>
      <c r="M371" s="88">
        <v>0.4</v>
      </c>
      <c r="N371" s="88">
        <v>35.3</v>
      </c>
      <c r="P371" s="88">
        <v>11.2</v>
      </c>
      <c r="Q371" s="88">
        <v>29.8</v>
      </c>
      <c r="R371" s="88">
        <v>6</v>
      </c>
      <c r="S371" s="88">
        <v>14.8</v>
      </c>
      <c r="T371" s="88">
        <v>2.9</v>
      </c>
      <c r="U371" s="74">
        <v>100</v>
      </c>
      <c r="W371" s="88">
        <v>65.4</v>
      </c>
      <c r="X371" s="88">
        <v>25.1</v>
      </c>
      <c r="Y371" s="88">
        <v>1.6</v>
      </c>
      <c r="Z371" s="88">
        <v>7.7</v>
      </c>
      <c r="AA371" s="88">
        <v>0.2</v>
      </c>
      <c r="AB371" s="74">
        <v>100</v>
      </c>
      <c r="AC371" s="105">
        <f t="shared" si="57"/>
        <v>0.9944315545243619</v>
      </c>
      <c r="AD371" s="105">
        <f t="shared" si="63"/>
        <v>0.005568445475638051</v>
      </c>
      <c r="AE371" s="105">
        <f t="shared" si="58"/>
        <v>0.33214013921113683</v>
      </c>
      <c r="AF371" s="105">
        <f t="shared" si="59"/>
        <v>0.11137633410672852</v>
      </c>
      <c r="AG371" s="105">
        <f t="shared" si="60"/>
        <v>0.028838515081206495</v>
      </c>
      <c r="AH371" s="105">
        <f t="shared" si="64"/>
        <v>0.003641763341067285</v>
      </c>
      <c r="AI371" s="105">
        <f t="shared" si="65"/>
        <v>0.0004287703016241299</v>
      </c>
      <c r="AJ371" s="104">
        <f t="shared" si="61"/>
        <v>0.4764255220417633</v>
      </c>
      <c r="AK371" s="105">
        <f t="shared" si="62"/>
        <v>0.5235744779582368</v>
      </c>
    </row>
    <row r="372" spans="1:37" ht="15" customHeight="1">
      <c r="A372" s="72">
        <v>2000</v>
      </c>
      <c r="B372" s="84">
        <v>1.1</v>
      </c>
      <c r="C372" s="85"/>
      <c r="D372" s="86">
        <v>1650400</v>
      </c>
      <c r="E372" s="86">
        <v>8900</v>
      </c>
      <c r="F372" s="86">
        <v>538700</v>
      </c>
      <c r="G372" s="86">
        <v>1120600</v>
      </c>
      <c r="H372" s="87"/>
      <c r="I372" s="88">
        <v>34.2</v>
      </c>
      <c r="J372" s="88">
        <v>0.2</v>
      </c>
      <c r="K372" s="88">
        <v>0.5</v>
      </c>
      <c r="L372" s="88">
        <v>0.9</v>
      </c>
      <c r="M372" s="88">
        <v>0.4</v>
      </c>
      <c r="N372" s="88">
        <v>36.1</v>
      </c>
      <c r="P372" s="88">
        <v>11</v>
      </c>
      <c r="Q372" s="88">
        <v>31.3</v>
      </c>
      <c r="R372" s="88">
        <v>5.4</v>
      </c>
      <c r="S372" s="88">
        <v>13.3</v>
      </c>
      <c r="T372" s="88">
        <v>2.8</v>
      </c>
      <c r="U372" s="74">
        <v>100</v>
      </c>
      <c r="W372" s="88">
        <v>68.9</v>
      </c>
      <c r="X372" s="88">
        <v>24.7</v>
      </c>
      <c r="Y372" s="88">
        <v>2.6</v>
      </c>
      <c r="Z372" s="88">
        <v>3.5</v>
      </c>
      <c r="AA372" s="88">
        <v>0.3</v>
      </c>
      <c r="AB372" s="74">
        <v>100</v>
      </c>
      <c r="AC372" s="105">
        <f t="shared" si="57"/>
        <v>0.9946362924124631</v>
      </c>
      <c r="AD372" s="105">
        <f t="shared" si="63"/>
        <v>0.005363707587536913</v>
      </c>
      <c r="AE372" s="105">
        <f t="shared" si="58"/>
        <v>0.3401656120050624</v>
      </c>
      <c r="AF372" s="105">
        <f t="shared" si="59"/>
        <v>0.10940999216537094</v>
      </c>
      <c r="AG372" s="105">
        <f t="shared" si="60"/>
        <v>0.027849816187548965</v>
      </c>
      <c r="AH372" s="105">
        <f t="shared" si="64"/>
        <v>0.003695594527812933</v>
      </c>
      <c r="AI372" s="105">
        <f t="shared" si="65"/>
        <v>0.00018772976556379197</v>
      </c>
      <c r="AJ372" s="104">
        <f t="shared" si="61"/>
        <v>0.48130874465135903</v>
      </c>
      <c r="AK372" s="105">
        <f t="shared" si="62"/>
        <v>0.5186912553486409</v>
      </c>
    </row>
    <row r="373" spans="1:37" ht="15" customHeight="1">
      <c r="A373" s="72">
        <v>2001</v>
      </c>
      <c r="B373" s="84">
        <v>1.1</v>
      </c>
      <c r="C373" s="85"/>
      <c r="D373" s="86">
        <v>1312900</v>
      </c>
      <c r="E373" s="86">
        <v>9100</v>
      </c>
      <c r="F373" s="86">
        <v>425300</v>
      </c>
      <c r="G373" s="86">
        <v>896700</v>
      </c>
      <c r="H373" s="87"/>
      <c r="I373" s="88">
        <v>38.5</v>
      </c>
      <c r="J373" s="88">
        <v>0.3</v>
      </c>
      <c r="K373" s="88">
        <v>0.6</v>
      </c>
      <c r="L373" s="88">
        <v>1</v>
      </c>
      <c r="M373" s="88">
        <v>0.3</v>
      </c>
      <c r="N373" s="88">
        <v>40.8</v>
      </c>
      <c r="P373" s="88">
        <v>12.5</v>
      </c>
      <c r="Q373" s="88">
        <v>21.3</v>
      </c>
      <c r="R373" s="88">
        <v>4.8</v>
      </c>
      <c r="S373" s="88">
        <v>17.6</v>
      </c>
      <c r="T373" s="88">
        <v>3</v>
      </c>
      <c r="U373" s="74">
        <v>100</v>
      </c>
      <c r="W373" s="88">
        <v>65.4</v>
      </c>
      <c r="X373" s="88">
        <v>23.3</v>
      </c>
      <c r="Y373" s="88">
        <v>2.6</v>
      </c>
      <c r="Z373" s="88">
        <v>8.4</v>
      </c>
      <c r="AA373" s="88">
        <v>0.3</v>
      </c>
      <c r="AB373" s="74">
        <v>100</v>
      </c>
      <c r="AC373" s="105">
        <f t="shared" si="57"/>
        <v>0.9931164901664146</v>
      </c>
      <c r="AD373" s="105">
        <f t="shared" si="63"/>
        <v>0.006883509833585476</v>
      </c>
      <c r="AE373" s="105">
        <f t="shared" si="58"/>
        <v>0.38234984871406963</v>
      </c>
      <c r="AF373" s="105">
        <f t="shared" si="59"/>
        <v>0.12413956127080182</v>
      </c>
      <c r="AG373" s="105">
        <f t="shared" si="60"/>
        <v>0.029793494704992436</v>
      </c>
      <c r="AH373" s="105">
        <f t="shared" si="64"/>
        <v>0.004501815431164902</v>
      </c>
      <c r="AI373" s="105">
        <f t="shared" si="65"/>
        <v>0.00057821482602118</v>
      </c>
      <c r="AJ373" s="104">
        <f t="shared" si="61"/>
        <v>0.54136293494705</v>
      </c>
      <c r="AK373" s="105">
        <f t="shared" si="62"/>
        <v>0.45863706505295</v>
      </c>
    </row>
    <row r="374" spans="1:37" ht="15" customHeight="1">
      <c r="A374" s="72">
        <v>2002</v>
      </c>
      <c r="B374" s="84">
        <v>1.1</v>
      </c>
      <c r="C374" s="85"/>
      <c r="D374" s="86">
        <v>1164100</v>
      </c>
      <c r="E374" s="86">
        <v>9400</v>
      </c>
      <c r="F374" s="86">
        <v>376400</v>
      </c>
      <c r="G374" s="86">
        <v>797000</v>
      </c>
      <c r="H374" s="87"/>
      <c r="I374" s="88">
        <v>39</v>
      </c>
      <c r="J374" s="88">
        <v>0.5</v>
      </c>
      <c r="K374" s="88">
        <v>0.7</v>
      </c>
      <c r="L374" s="88">
        <v>1.1</v>
      </c>
      <c r="M374" s="88">
        <v>0.3</v>
      </c>
      <c r="N374" s="88">
        <v>41.7</v>
      </c>
      <c r="P374" s="88">
        <v>11.8</v>
      </c>
      <c r="Q374" s="88">
        <v>17.3</v>
      </c>
      <c r="R374" s="88">
        <v>5</v>
      </c>
      <c r="S374" s="88">
        <v>21</v>
      </c>
      <c r="T374" s="88">
        <v>3.2</v>
      </c>
      <c r="U374" s="74">
        <v>100</v>
      </c>
      <c r="W374" s="88">
        <v>66.1</v>
      </c>
      <c r="X374" s="88">
        <v>24.5</v>
      </c>
      <c r="Y374" s="88">
        <v>3.4</v>
      </c>
      <c r="Z374" s="88">
        <v>5.5</v>
      </c>
      <c r="AA374" s="88">
        <v>0.6</v>
      </c>
      <c r="AB374" s="74">
        <v>100</v>
      </c>
      <c r="AC374" s="105">
        <f t="shared" si="57"/>
        <v>0.991989774179804</v>
      </c>
      <c r="AD374" s="105">
        <f t="shared" si="63"/>
        <v>0.008010225820195995</v>
      </c>
      <c r="AE374" s="105">
        <f t="shared" si="58"/>
        <v>0.3868760119301236</v>
      </c>
      <c r="AF374" s="105">
        <f t="shared" si="59"/>
        <v>0.11705479335321689</v>
      </c>
      <c r="AG374" s="105">
        <f t="shared" si="60"/>
        <v>0.03174367277375373</v>
      </c>
      <c r="AH374" s="105">
        <f t="shared" si="64"/>
        <v>0.005294759267149552</v>
      </c>
      <c r="AI374" s="105">
        <f t="shared" si="65"/>
        <v>0.00044056242011077974</v>
      </c>
      <c r="AJ374" s="104">
        <f t="shared" si="61"/>
        <v>0.5414097997443544</v>
      </c>
      <c r="AK374" s="105">
        <f t="shared" si="62"/>
        <v>0.45859020025564556</v>
      </c>
    </row>
    <row r="375" spans="1:37" ht="15" customHeight="1">
      <c r="A375" s="72">
        <v>2003</v>
      </c>
      <c r="B375" s="84">
        <v>1.1</v>
      </c>
      <c r="C375" s="85"/>
      <c r="D375" s="86">
        <v>1238000</v>
      </c>
      <c r="E375" s="86">
        <v>9100</v>
      </c>
      <c r="F375" s="86">
        <v>380300</v>
      </c>
      <c r="G375" s="86">
        <v>866800</v>
      </c>
      <c r="H375" s="87"/>
      <c r="I375" s="88">
        <v>36.1</v>
      </c>
      <c r="J375" s="88">
        <v>0.8</v>
      </c>
      <c r="K375" s="88">
        <v>0.7</v>
      </c>
      <c r="L375" s="88">
        <v>1</v>
      </c>
      <c r="M375" s="88">
        <v>0.4</v>
      </c>
      <c r="N375" s="88">
        <v>38.9</v>
      </c>
      <c r="P375" s="88">
        <v>11.6</v>
      </c>
      <c r="Q375" s="88">
        <v>19.8</v>
      </c>
      <c r="R375" s="88">
        <v>6.7</v>
      </c>
      <c r="S375" s="88">
        <v>20.1</v>
      </c>
      <c r="T375" s="88">
        <v>2.9</v>
      </c>
      <c r="U375" s="74">
        <v>100</v>
      </c>
      <c r="W375" s="88">
        <v>67</v>
      </c>
      <c r="X375" s="88">
        <v>26</v>
      </c>
      <c r="Y375" s="88">
        <v>2.3</v>
      </c>
      <c r="Z375" s="88">
        <v>4.2</v>
      </c>
      <c r="AA375" s="88">
        <v>0.5</v>
      </c>
      <c r="AB375" s="74">
        <v>100</v>
      </c>
      <c r="AC375" s="105">
        <f t="shared" si="57"/>
        <v>0.99270307112501</v>
      </c>
      <c r="AD375" s="105">
        <f t="shared" si="63"/>
        <v>0.007296928874989977</v>
      </c>
      <c r="AE375" s="105">
        <f t="shared" si="58"/>
        <v>0.3583658086761286</v>
      </c>
      <c r="AF375" s="105">
        <f t="shared" si="59"/>
        <v>0.11515355625050115</v>
      </c>
      <c r="AG375" s="105">
        <f t="shared" si="60"/>
        <v>0.028788389062625288</v>
      </c>
      <c r="AH375" s="105">
        <f t="shared" si="64"/>
        <v>0.004888942346243284</v>
      </c>
      <c r="AI375" s="105">
        <f t="shared" si="65"/>
        <v>0.00030647101274957906</v>
      </c>
      <c r="AJ375" s="104">
        <f t="shared" si="61"/>
        <v>0.507503167348248</v>
      </c>
      <c r="AK375" s="105">
        <f t="shared" si="62"/>
        <v>0.49249683265175204</v>
      </c>
    </row>
    <row r="376" spans="1:37" ht="15" customHeight="1">
      <c r="A376" s="72">
        <v>2004</v>
      </c>
      <c r="B376" s="84">
        <v>1.1</v>
      </c>
      <c r="C376" s="85"/>
      <c r="D376" s="86">
        <v>1480200</v>
      </c>
      <c r="E376" s="86">
        <v>10100</v>
      </c>
      <c r="F376" s="86">
        <v>449100</v>
      </c>
      <c r="G376" s="86">
        <v>1041100</v>
      </c>
      <c r="H376" s="87"/>
      <c r="I376" s="88">
        <v>32.1</v>
      </c>
      <c r="J376" s="88">
        <v>0.6</v>
      </c>
      <c r="K376" s="88">
        <v>0.6</v>
      </c>
      <c r="L376" s="88">
        <v>0.8</v>
      </c>
      <c r="M376" s="88">
        <v>0.4</v>
      </c>
      <c r="N376" s="88">
        <v>34.5</v>
      </c>
      <c r="P376" s="88">
        <v>11</v>
      </c>
      <c r="Q376" s="88">
        <v>25.3</v>
      </c>
      <c r="R376" s="88">
        <v>7.4</v>
      </c>
      <c r="S376" s="88">
        <v>19.2</v>
      </c>
      <c r="T376" s="88">
        <v>2.6</v>
      </c>
      <c r="U376" s="74">
        <v>100</v>
      </c>
      <c r="W376" s="88">
        <v>64.9</v>
      </c>
      <c r="X376" s="88">
        <v>28</v>
      </c>
      <c r="Y376" s="88">
        <v>4.1</v>
      </c>
      <c r="Z376" s="88">
        <v>2.6</v>
      </c>
      <c r="AA376" s="88">
        <v>0.4</v>
      </c>
      <c r="AB376" s="74">
        <v>100</v>
      </c>
      <c r="AC376" s="105">
        <f t="shared" si="57"/>
        <v>0.993222841038717</v>
      </c>
      <c r="AD376" s="105">
        <f t="shared" si="63"/>
        <v>0.006777158961282963</v>
      </c>
      <c r="AE376" s="105">
        <f t="shared" si="58"/>
        <v>0.3188245319734282</v>
      </c>
      <c r="AF376" s="105">
        <f t="shared" si="59"/>
        <v>0.10925451251425887</v>
      </c>
      <c r="AG376" s="105">
        <f t="shared" si="60"/>
        <v>0.025823793867006645</v>
      </c>
      <c r="AH376" s="105">
        <f t="shared" si="64"/>
        <v>0.004398376165872644</v>
      </c>
      <c r="AI376" s="105">
        <f t="shared" si="65"/>
        <v>0.00017620613299335706</v>
      </c>
      <c r="AJ376" s="104">
        <f t="shared" si="61"/>
        <v>0.4584774206535597</v>
      </c>
      <c r="AK376" s="105">
        <f t="shared" si="62"/>
        <v>0.5415225793464403</v>
      </c>
    </row>
    <row r="377" spans="1:37" ht="15" customHeight="1">
      <c r="A377" s="72">
        <v>2005</v>
      </c>
      <c r="B377" s="84">
        <v>1.1</v>
      </c>
      <c r="C377" s="85"/>
      <c r="D377" s="86">
        <v>1794600</v>
      </c>
      <c r="E377" s="86">
        <v>10400</v>
      </c>
      <c r="F377" s="86">
        <v>549700</v>
      </c>
      <c r="G377" s="86">
        <v>1255300</v>
      </c>
      <c r="H377" s="87"/>
      <c r="I377" s="88">
        <v>28</v>
      </c>
      <c r="J377" s="88">
        <v>0.5</v>
      </c>
      <c r="K377" s="88">
        <v>0.5</v>
      </c>
      <c r="L377" s="88">
        <v>0.7</v>
      </c>
      <c r="M377" s="88">
        <v>0.5</v>
      </c>
      <c r="N377" s="88">
        <v>30.2</v>
      </c>
      <c r="P377" s="88">
        <v>11</v>
      </c>
      <c r="Q377" s="88">
        <v>28.5</v>
      </c>
      <c r="R377" s="88">
        <v>8.4</v>
      </c>
      <c r="S377" s="88">
        <v>19.6</v>
      </c>
      <c r="T377" s="88">
        <v>2.4</v>
      </c>
      <c r="U377" s="74">
        <v>100</v>
      </c>
      <c r="W377" s="88">
        <v>64.5</v>
      </c>
      <c r="X377" s="88">
        <v>29.7</v>
      </c>
      <c r="Y377" s="88">
        <v>2.5</v>
      </c>
      <c r="Z377" s="88">
        <v>2.9</v>
      </c>
      <c r="AA377" s="88">
        <v>0.3</v>
      </c>
      <c r="AB377" s="74">
        <v>100</v>
      </c>
      <c r="AC377" s="105">
        <f t="shared" si="57"/>
        <v>0.9942382271468144</v>
      </c>
      <c r="AD377" s="105">
        <f t="shared" si="63"/>
        <v>0.005761772853185595</v>
      </c>
      <c r="AE377" s="105">
        <f t="shared" si="58"/>
        <v>0.27838670360110807</v>
      </c>
      <c r="AF377" s="105">
        <f t="shared" si="59"/>
        <v>0.10936620498614959</v>
      </c>
      <c r="AG377" s="105">
        <f t="shared" si="60"/>
        <v>0.023861717451523545</v>
      </c>
      <c r="AH377" s="105">
        <f t="shared" si="64"/>
        <v>0.003716343490304709</v>
      </c>
      <c r="AI377" s="105">
        <f t="shared" si="65"/>
        <v>0.00016709141274238225</v>
      </c>
      <c r="AJ377" s="104">
        <f t="shared" si="61"/>
        <v>0.4154980609418283</v>
      </c>
      <c r="AK377" s="105">
        <f t="shared" si="62"/>
        <v>0.5845019390581717</v>
      </c>
    </row>
    <row r="378" spans="1:37" ht="15" customHeight="1">
      <c r="A378" s="72">
        <v>2006</v>
      </c>
      <c r="B378" s="84">
        <v>1.1</v>
      </c>
      <c r="C378" s="85"/>
      <c r="D378" s="86">
        <v>1945600</v>
      </c>
      <c r="E378" s="86">
        <v>11600</v>
      </c>
      <c r="F378" s="86">
        <v>588700</v>
      </c>
      <c r="G378" s="86">
        <v>1368500</v>
      </c>
      <c r="H378" s="87"/>
      <c r="I378" s="88">
        <v>26.5</v>
      </c>
      <c r="J378" s="88">
        <v>0.5</v>
      </c>
      <c r="K378" s="88">
        <v>0.4</v>
      </c>
      <c r="L378" s="88">
        <v>0.7</v>
      </c>
      <c r="M378" s="88">
        <v>0.5</v>
      </c>
      <c r="N378" s="88">
        <v>28.6</v>
      </c>
      <c r="P378" s="88">
        <v>12.4</v>
      </c>
      <c r="Q378" s="88">
        <v>29.7</v>
      </c>
      <c r="R378" s="88">
        <v>8.5</v>
      </c>
      <c r="S378" s="88">
        <v>18.5</v>
      </c>
      <c r="T378" s="88">
        <v>2.3</v>
      </c>
      <c r="U378" s="74">
        <v>100</v>
      </c>
      <c r="W378" s="88">
        <v>60.8</v>
      </c>
      <c r="X378" s="88">
        <v>28.9</v>
      </c>
      <c r="Y378" s="88">
        <v>4.2</v>
      </c>
      <c r="Z378" s="88">
        <v>5.6</v>
      </c>
      <c r="AA378" s="88">
        <v>0.4</v>
      </c>
      <c r="AB378" s="74">
        <v>100</v>
      </c>
      <c r="AC378" s="105">
        <f t="shared" si="57"/>
        <v>0.9940731657469855</v>
      </c>
      <c r="AD378" s="105">
        <f t="shared" si="63"/>
        <v>0.00592683425301451</v>
      </c>
      <c r="AE378" s="105">
        <f t="shared" si="58"/>
        <v>0.26342938892295115</v>
      </c>
      <c r="AF378" s="105">
        <f t="shared" si="59"/>
        <v>0.1232650725526262</v>
      </c>
      <c r="AG378" s="105">
        <f t="shared" si="60"/>
        <v>0.022863682812180666</v>
      </c>
      <c r="AH378" s="105">
        <f t="shared" si="64"/>
        <v>0.003603515225832822</v>
      </c>
      <c r="AI378" s="105">
        <f t="shared" si="65"/>
        <v>0.0003319027181688125</v>
      </c>
      <c r="AJ378" s="104">
        <f t="shared" si="61"/>
        <v>0.4134935622317596</v>
      </c>
      <c r="AK378" s="105">
        <f t="shared" si="62"/>
        <v>0.5865064377682404</v>
      </c>
    </row>
    <row r="379" spans="1:37" ht="15" customHeight="1">
      <c r="A379" s="72">
        <v>2007</v>
      </c>
      <c r="B379" s="84">
        <v>1.2</v>
      </c>
      <c r="C379" s="85"/>
      <c r="D379" s="86">
        <v>2041900</v>
      </c>
      <c r="E379" s="86">
        <v>11300</v>
      </c>
      <c r="F379" s="86">
        <v>583000</v>
      </c>
      <c r="G379" s="86">
        <v>1470200</v>
      </c>
      <c r="H379" s="87"/>
      <c r="I379" s="88">
        <v>27</v>
      </c>
      <c r="J379" s="88">
        <v>0.5</v>
      </c>
      <c r="K379" s="88">
        <v>0.4</v>
      </c>
      <c r="L379" s="88">
        <v>0.7</v>
      </c>
      <c r="M379" s="88">
        <v>0.4</v>
      </c>
      <c r="N379" s="88">
        <v>29</v>
      </c>
      <c r="P379" s="88">
        <v>13.3</v>
      </c>
      <c r="Q379" s="88">
        <v>31.7</v>
      </c>
      <c r="R379" s="88">
        <v>6.8</v>
      </c>
      <c r="S379" s="88">
        <v>16.7</v>
      </c>
      <c r="T379" s="88">
        <v>2.4</v>
      </c>
      <c r="U379" s="74">
        <v>100</v>
      </c>
      <c r="W379" s="88">
        <v>63.2</v>
      </c>
      <c r="X379" s="88">
        <v>31.5</v>
      </c>
      <c r="Y379" s="88">
        <v>2.3</v>
      </c>
      <c r="Z379" s="88">
        <v>2.7</v>
      </c>
      <c r="AA379" s="88">
        <v>0.3</v>
      </c>
      <c r="AB379" s="74">
        <v>100</v>
      </c>
      <c r="AC379" s="105">
        <f t="shared" si="57"/>
        <v>0.9944963958698617</v>
      </c>
      <c r="AD379" s="105">
        <f t="shared" si="63"/>
        <v>0.005503604130138321</v>
      </c>
      <c r="AE379" s="105">
        <f t="shared" si="58"/>
        <v>0.2685140268848627</v>
      </c>
      <c r="AF379" s="105">
        <f t="shared" si="59"/>
        <v>0.13226802065069163</v>
      </c>
      <c r="AG379" s="105">
        <f t="shared" si="60"/>
        <v>0.02386791350087668</v>
      </c>
      <c r="AH379" s="105">
        <f t="shared" si="64"/>
        <v>0.0034782778102474187</v>
      </c>
      <c r="AI379" s="105">
        <f t="shared" si="65"/>
        <v>0.0001485973115137347</v>
      </c>
      <c r="AJ379" s="104">
        <f t="shared" si="61"/>
        <v>0.4282768361581922</v>
      </c>
      <c r="AK379" s="105">
        <f t="shared" si="62"/>
        <v>0.5717231638418079</v>
      </c>
    </row>
    <row r="380" spans="1:37" ht="15" customHeight="1">
      <c r="A380" s="72">
        <v>2008</v>
      </c>
      <c r="B380" s="84">
        <v>1.1</v>
      </c>
      <c r="C380" s="85"/>
      <c r="D380" s="86">
        <v>1662200</v>
      </c>
      <c r="E380" s="86">
        <v>10600</v>
      </c>
      <c r="F380" s="86">
        <v>471100</v>
      </c>
      <c r="G380" s="86">
        <v>1201700</v>
      </c>
      <c r="H380" s="87"/>
      <c r="I380" s="88">
        <v>32.7</v>
      </c>
      <c r="J380" s="88">
        <v>0.6</v>
      </c>
      <c r="K380" s="88">
        <v>0.5</v>
      </c>
      <c r="L380" s="88">
        <v>0.8</v>
      </c>
      <c r="M380" s="88">
        <v>0.3</v>
      </c>
      <c r="N380" s="88">
        <v>35</v>
      </c>
      <c r="P380" s="88">
        <v>14.3</v>
      </c>
      <c r="Q380" s="88">
        <v>21.8</v>
      </c>
      <c r="R380" s="88">
        <v>5.3</v>
      </c>
      <c r="S380" s="88">
        <v>20.7</v>
      </c>
      <c r="T380" s="88">
        <v>2.9</v>
      </c>
      <c r="U380" s="74">
        <v>100</v>
      </c>
      <c r="W380" s="88">
        <v>61.2</v>
      </c>
      <c r="X380" s="88">
        <v>28.6</v>
      </c>
      <c r="Y380" s="88">
        <v>2.8</v>
      </c>
      <c r="Z380" s="88">
        <v>7</v>
      </c>
      <c r="AA380" s="88">
        <v>0.4</v>
      </c>
      <c r="AB380" s="74">
        <v>100</v>
      </c>
      <c r="AC380" s="105">
        <f t="shared" si="57"/>
        <v>0.993663318986131</v>
      </c>
      <c r="AD380" s="105">
        <f t="shared" si="63"/>
        <v>0.006336681013868962</v>
      </c>
      <c r="AE380" s="105">
        <f t="shared" si="58"/>
        <v>0.3249279053084649</v>
      </c>
      <c r="AF380" s="105">
        <f t="shared" si="59"/>
        <v>0.14209385461501675</v>
      </c>
      <c r="AG380" s="105">
        <f t="shared" si="60"/>
        <v>0.028816236250597798</v>
      </c>
      <c r="AH380" s="105">
        <f t="shared" si="64"/>
        <v>0.0038780487804878044</v>
      </c>
      <c r="AI380" s="105">
        <f t="shared" si="65"/>
        <v>0.00044356767097082736</v>
      </c>
      <c r="AJ380" s="104">
        <f t="shared" si="61"/>
        <v>0.5001596126255381</v>
      </c>
      <c r="AK380" s="105">
        <f t="shared" si="62"/>
        <v>0.4998403873744619</v>
      </c>
    </row>
    <row r="381" spans="1:37" ht="15" customHeight="1">
      <c r="A381" s="72">
        <v>2009</v>
      </c>
      <c r="B381" s="84">
        <v>1.1</v>
      </c>
      <c r="C381" s="85"/>
      <c r="D381" s="86">
        <v>1297800</v>
      </c>
      <c r="E381" s="86">
        <v>11200</v>
      </c>
      <c r="F381" s="86">
        <v>378000</v>
      </c>
      <c r="G381" s="86">
        <v>930900</v>
      </c>
      <c r="H381" s="87"/>
      <c r="I381" s="88">
        <v>36.9</v>
      </c>
      <c r="J381" s="88">
        <v>0.9</v>
      </c>
      <c r="K381" s="88">
        <v>0.7</v>
      </c>
      <c r="L381" s="88">
        <v>1</v>
      </c>
      <c r="M381" s="88">
        <v>0.3</v>
      </c>
      <c r="N381" s="88">
        <v>39.7</v>
      </c>
      <c r="P381" s="88">
        <v>13.5</v>
      </c>
      <c r="Q381" s="88">
        <v>13.6</v>
      </c>
      <c r="R381" s="88">
        <v>4.9</v>
      </c>
      <c r="S381" s="88">
        <v>25.1</v>
      </c>
      <c r="T381" s="88">
        <v>3.1</v>
      </c>
      <c r="U381" s="74">
        <v>100</v>
      </c>
      <c r="W381" s="88">
        <v>59.1</v>
      </c>
      <c r="X381" s="88">
        <v>29.6</v>
      </c>
      <c r="Y381" s="88">
        <v>3.4</v>
      </c>
      <c r="Z381" s="88">
        <v>7.3</v>
      </c>
      <c r="AA381" s="88">
        <v>0.6</v>
      </c>
      <c r="AB381" s="74">
        <v>100</v>
      </c>
      <c r="AC381" s="105">
        <f t="shared" si="57"/>
        <v>0.9914438502673797</v>
      </c>
      <c r="AD381" s="105">
        <f t="shared" si="63"/>
        <v>0.008556149732620321</v>
      </c>
      <c r="AE381" s="105">
        <f t="shared" si="58"/>
        <v>0.3658427807486631</v>
      </c>
      <c r="AF381" s="105">
        <f t="shared" si="59"/>
        <v>0.13384491978609628</v>
      </c>
      <c r="AG381" s="105">
        <f t="shared" si="60"/>
        <v>0.03073475935828877</v>
      </c>
      <c r="AH381" s="105">
        <f t="shared" si="64"/>
        <v>0.005056684491978609</v>
      </c>
      <c r="AI381" s="105">
        <f t="shared" si="65"/>
        <v>0.0006245989304812834</v>
      </c>
      <c r="AJ381" s="104">
        <f t="shared" si="61"/>
        <v>0.536103743315508</v>
      </c>
      <c r="AK381" s="105">
        <f t="shared" si="62"/>
        <v>0.46389625668449197</v>
      </c>
    </row>
    <row r="382" spans="1:37" s="33" customFormat="1" ht="15" customHeight="1">
      <c r="A382" s="72">
        <v>2010</v>
      </c>
      <c r="B382" s="84">
        <v>1.1</v>
      </c>
      <c r="C382" s="85"/>
      <c r="D382" s="86">
        <v>1504800</v>
      </c>
      <c r="E382" s="86">
        <v>11400</v>
      </c>
      <c r="F382" s="86">
        <v>444200</v>
      </c>
      <c r="G382" s="86">
        <v>1072100</v>
      </c>
      <c r="H382" s="87"/>
      <c r="I382" s="88">
        <v>33.7</v>
      </c>
      <c r="J382" s="88">
        <v>0.7</v>
      </c>
      <c r="K382" s="88">
        <v>0.6</v>
      </c>
      <c r="L382" s="88">
        <v>0.9</v>
      </c>
      <c r="M382" s="88">
        <v>0.4</v>
      </c>
      <c r="N382" s="88">
        <v>36.2</v>
      </c>
      <c r="O382" s="26"/>
      <c r="P382" s="88">
        <v>12.7</v>
      </c>
      <c r="Q382" s="88">
        <v>18.7</v>
      </c>
      <c r="R382" s="88">
        <v>6.4</v>
      </c>
      <c r="S382" s="88">
        <v>22</v>
      </c>
      <c r="T382" s="88">
        <v>3.9</v>
      </c>
      <c r="U382" s="74">
        <v>100</v>
      </c>
      <c r="V382" s="26"/>
      <c r="W382" s="88">
        <v>60.7</v>
      </c>
      <c r="X382" s="88">
        <v>28.4</v>
      </c>
      <c r="Y382" s="88">
        <v>4.4</v>
      </c>
      <c r="Z382" s="88">
        <v>6.1</v>
      </c>
      <c r="AA382" s="88">
        <v>0.5</v>
      </c>
      <c r="AB382" s="74">
        <v>100</v>
      </c>
      <c r="AC382" s="105">
        <f t="shared" si="57"/>
        <v>0.9924812030075187</v>
      </c>
      <c r="AD382" s="105">
        <f t="shared" si="63"/>
        <v>0.007518796992481203</v>
      </c>
      <c r="AE382" s="105">
        <f t="shared" si="58"/>
        <v>0.33446616541353386</v>
      </c>
      <c r="AF382" s="105">
        <f t="shared" si="59"/>
        <v>0.12604511278195488</v>
      </c>
      <c r="AG382" s="105">
        <f t="shared" si="60"/>
        <v>0.03870676691729323</v>
      </c>
      <c r="AH382" s="102">
        <f t="shared" si="64"/>
        <v>0.00456390977443609</v>
      </c>
      <c r="AI382" s="105">
        <f t="shared" si="65"/>
        <v>0.00045864661654135334</v>
      </c>
      <c r="AJ382" s="104">
        <f t="shared" si="61"/>
        <v>0.5042406015037595</v>
      </c>
      <c r="AK382" s="102">
        <f t="shared" si="62"/>
        <v>0.4957593984962405</v>
      </c>
    </row>
    <row r="383" spans="1:37" s="33" customFormat="1" ht="15" customHeight="1">
      <c r="A383" s="72">
        <v>2011</v>
      </c>
      <c r="B383" s="84">
        <v>1.1</v>
      </c>
      <c r="C383" s="89"/>
      <c r="D383" s="86">
        <v>1492200</v>
      </c>
      <c r="E383" s="86">
        <v>11000</v>
      </c>
      <c r="F383" s="86">
        <v>437600</v>
      </c>
      <c r="G383" s="86">
        <v>1065600</v>
      </c>
      <c r="H383" s="90"/>
      <c r="I383" s="88">
        <v>34.6</v>
      </c>
      <c r="J383" s="88">
        <v>0.8</v>
      </c>
      <c r="K383" s="88">
        <v>0.6</v>
      </c>
      <c r="L383" s="88">
        <v>0.9</v>
      </c>
      <c r="M383" s="88">
        <v>0.4</v>
      </c>
      <c r="N383" s="88">
        <v>37.2</v>
      </c>
      <c r="O383" s="77"/>
      <c r="P383" s="88">
        <v>11.9</v>
      </c>
      <c r="Q383" s="88">
        <v>18.3</v>
      </c>
      <c r="R383" s="88">
        <v>6.3</v>
      </c>
      <c r="S383" s="88">
        <v>22.3</v>
      </c>
      <c r="T383" s="88">
        <v>4</v>
      </c>
      <c r="U383" s="74">
        <v>100</v>
      </c>
      <c r="V383" s="77"/>
      <c r="W383" s="88">
        <v>62.7</v>
      </c>
      <c r="X383" s="88">
        <v>27.3</v>
      </c>
      <c r="Y383" s="88">
        <v>4.9</v>
      </c>
      <c r="Z383" s="88">
        <v>4.8</v>
      </c>
      <c r="AA383" s="88">
        <v>0.4</v>
      </c>
      <c r="AB383" s="74">
        <v>100</v>
      </c>
      <c r="AC383" s="105">
        <f t="shared" si="57"/>
        <v>0.9926822778073443</v>
      </c>
      <c r="AD383" s="105">
        <f t="shared" si="63"/>
        <v>0.007317722192655668</v>
      </c>
      <c r="AE383" s="105">
        <f t="shared" si="58"/>
        <v>0.3434680681213412</v>
      </c>
      <c r="AF383" s="105">
        <f t="shared" si="59"/>
        <v>0.11812919105907398</v>
      </c>
      <c r="AG383" s="105">
        <f t="shared" si="60"/>
        <v>0.03970729111229377</v>
      </c>
      <c r="AH383" s="102">
        <f t="shared" si="64"/>
        <v>0.004588211814795104</v>
      </c>
      <c r="AI383" s="105">
        <f t="shared" si="65"/>
        <v>0.00035125066524747207</v>
      </c>
      <c r="AJ383" s="104">
        <f t="shared" si="61"/>
        <v>0.5062440127727514</v>
      </c>
      <c r="AK383" s="102">
        <f t="shared" si="62"/>
        <v>0.49375598722724856</v>
      </c>
    </row>
    <row r="384" spans="1:37" ht="15" customHeight="1">
      <c r="A384" s="72">
        <v>2012</v>
      </c>
      <c r="B384" s="84">
        <v>1.2</v>
      </c>
      <c r="C384" s="89"/>
      <c r="D384" s="86">
        <v>1843400</v>
      </c>
      <c r="E384" s="86">
        <v>12700</v>
      </c>
      <c r="F384" s="86">
        <v>532500</v>
      </c>
      <c r="G384" s="86">
        <v>1323500</v>
      </c>
      <c r="H384" s="90"/>
      <c r="I384" s="88">
        <v>29.7</v>
      </c>
      <c r="J384" s="88">
        <v>0.6</v>
      </c>
      <c r="K384" s="88">
        <v>0.4</v>
      </c>
      <c r="L384" s="88">
        <v>0.8</v>
      </c>
      <c r="M384" s="88">
        <v>0.4</v>
      </c>
      <c r="N384" s="88">
        <v>31.8</v>
      </c>
      <c r="O384" s="77"/>
      <c r="P384" s="88">
        <v>12.3</v>
      </c>
      <c r="Q384" s="88">
        <v>24.5</v>
      </c>
      <c r="R384" s="88">
        <v>6.6</v>
      </c>
      <c r="S384" s="88">
        <v>21</v>
      </c>
      <c r="T384" s="88">
        <v>3.8</v>
      </c>
      <c r="U384" s="74">
        <v>100</v>
      </c>
      <c r="V384" s="77"/>
      <c r="W384" s="88">
        <v>60.9</v>
      </c>
      <c r="X384" s="88">
        <v>29.8</v>
      </c>
      <c r="Y384" s="88">
        <v>4.1</v>
      </c>
      <c r="Z384" s="88">
        <v>4.9</v>
      </c>
      <c r="AA384" s="88">
        <v>0.3</v>
      </c>
      <c r="AB384" s="74">
        <v>100</v>
      </c>
      <c r="AC384" s="105">
        <f t="shared" si="57"/>
        <v>0.9931576962448144</v>
      </c>
      <c r="AD384" s="105">
        <f t="shared" si="63"/>
        <v>0.006842303755185604</v>
      </c>
      <c r="AE384" s="105">
        <f t="shared" si="58"/>
        <v>0.29496783578470986</v>
      </c>
      <c r="AF384" s="105">
        <f t="shared" si="59"/>
        <v>0.12215839663811219</v>
      </c>
      <c r="AG384" s="105">
        <f t="shared" si="60"/>
        <v>0.037739992457302945</v>
      </c>
      <c r="AH384" s="105">
        <f t="shared" si="64"/>
        <v>0.0041669629869080325</v>
      </c>
      <c r="AI384" s="105">
        <f t="shared" si="65"/>
        <v>0.0003352728840040946</v>
      </c>
      <c r="AJ384" s="104">
        <f t="shared" si="61"/>
        <v>0.4593684607510371</v>
      </c>
      <c r="AK384" s="105">
        <f t="shared" si="62"/>
        <v>0.5406315392489629</v>
      </c>
    </row>
    <row r="385" spans="1:37" ht="15" customHeight="1">
      <c r="A385" s="46">
        <v>2013</v>
      </c>
      <c r="B385" s="91">
        <v>1.2</v>
      </c>
      <c r="C385" s="92"/>
      <c r="D385" s="93">
        <v>1559200</v>
      </c>
      <c r="E385" s="93">
        <v>12400</v>
      </c>
      <c r="F385" s="93">
        <v>534100</v>
      </c>
      <c r="G385" s="93">
        <v>1037500</v>
      </c>
      <c r="H385" s="94"/>
      <c r="I385" s="95">
        <v>33.1</v>
      </c>
      <c r="J385" s="95">
        <v>0.7</v>
      </c>
      <c r="K385" s="95">
        <v>0.5</v>
      </c>
      <c r="L385" s="95">
        <v>0.9</v>
      </c>
      <c r="M385" s="95">
        <v>0.4</v>
      </c>
      <c r="N385" s="95">
        <v>35.7</v>
      </c>
      <c r="O385" s="78"/>
      <c r="P385" s="95">
        <v>11.4</v>
      </c>
      <c r="Q385" s="95">
        <v>19.1</v>
      </c>
      <c r="R385" s="95">
        <v>7.4</v>
      </c>
      <c r="S385" s="95">
        <v>23.2</v>
      </c>
      <c r="T385" s="95">
        <v>3.3</v>
      </c>
      <c r="U385" s="76">
        <v>100</v>
      </c>
      <c r="V385" s="78"/>
      <c r="W385" s="95">
        <v>59.8</v>
      </c>
      <c r="X385" s="95">
        <v>26.9</v>
      </c>
      <c r="Y385" s="95">
        <v>5.3</v>
      </c>
      <c r="Z385" s="95">
        <v>7.6</v>
      </c>
      <c r="AA385" s="95">
        <v>0.4</v>
      </c>
      <c r="AB385" s="76">
        <v>100</v>
      </c>
      <c r="AC385" s="105">
        <f t="shared" si="57"/>
        <v>0.9921099516416391</v>
      </c>
      <c r="AD385" s="105">
        <f t="shared" si="63"/>
        <v>0.007890048358360905</v>
      </c>
      <c r="AE385" s="105">
        <f t="shared" si="58"/>
        <v>0.32838839399338254</v>
      </c>
      <c r="AF385" s="105">
        <f t="shared" si="59"/>
        <v>0.11310053448714685</v>
      </c>
      <c r="AG385" s="105">
        <f t="shared" si="60"/>
        <v>0.03273962840417409</v>
      </c>
      <c r="AH385" s="105">
        <f t="shared" si="64"/>
        <v>0.004718248918299821</v>
      </c>
      <c r="AI385" s="105">
        <f t="shared" si="65"/>
        <v>0.0005996436752354288</v>
      </c>
      <c r="AJ385" s="104">
        <f t="shared" si="61"/>
        <v>0.4795464494782387</v>
      </c>
      <c r="AK385" s="105">
        <f t="shared" si="62"/>
        <v>0.5204535505217613</v>
      </c>
    </row>
    <row r="386" spans="2:36" s="33" customFormat="1" ht="15" customHeight="1">
      <c r="B386" s="77"/>
      <c r="C386" s="77"/>
      <c r="D386" s="77"/>
      <c r="E386" s="77"/>
      <c r="F386" s="77"/>
      <c r="G386" s="77"/>
      <c r="H386" s="77"/>
      <c r="I386" s="77"/>
      <c r="J386" s="77"/>
      <c r="K386" s="77"/>
      <c r="L386" s="77"/>
      <c r="M386" s="77"/>
      <c r="N386" s="77"/>
      <c r="O386" s="77"/>
      <c r="P386" s="77"/>
      <c r="Q386" s="77"/>
      <c r="R386" s="77"/>
      <c r="S386" s="77"/>
      <c r="T386" s="77"/>
      <c r="U386" s="81"/>
      <c r="V386" s="77"/>
      <c r="W386" s="77"/>
      <c r="X386" s="77"/>
      <c r="Y386" s="77"/>
      <c r="Z386" s="77"/>
      <c r="AA386" s="77"/>
      <c r="AB386" s="81"/>
      <c r="AC386" s="81"/>
      <c r="AD386" s="81"/>
      <c r="AE386" s="81"/>
      <c r="AF386" s="101"/>
      <c r="AG386" s="101"/>
      <c r="AH386" s="77"/>
      <c r="AI386" s="77"/>
      <c r="AJ386" s="77"/>
    </row>
    <row r="387" spans="1:36" s="33" customFormat="1" ht="15" customHeight="1">
      <c r="A387" s="33" t="s">
        <v>12</v>
      </c>
      <c r="B387" s="77"/>
      <c r="C387" s="77"/>
      <c r="D387" s="77"/>
      <c r="E387" s="77"/>
      <c r="F387" s="77"/>
      <c r="G387" s="77"/>
      <c r="H387" s="77"/>
      <c r="I387" s="77"/>
      <c r="J387" s="77"/>
      <c r="K387" s="77"/>
      <c r="L387" s="77"/>
      <c r="M387" s="77"/>
      <c r="N387" s="77"/>
      <c r="O387" s="77"/>
      <c r="P387" s="77"/>
      <c r="Q387" s="77"/>
      <c r="R387" s="77"/>
      <c r="S387" s="77"/>
      <c r="T387" s="77"/>
      <c r="U387" s="81"/>
      <c r="V387" s="77"/>
      <c r="W387" s="77"/>
      <c r="X387" s="77"/>
      <c r="Y387" s="77"/>
      <c r="Z387" s="77"/>
      <c r="AA387" s="77"/>
      <c r="AB387" s="81"/>
      <c r="AC387" s="81"/>
      <c r="AD387" s="81"/>
      <c r="AE387" s="81"/>
      <c r="AF387" s="101"/>
      <c r="AG387" s="101"/>
      <c r="AH387" s="77"/>
      <c r="AI387" s="77"/>
      <c r="AJ387" s="77"/>
    </row>
    <row r="388" spans="1:36" s="33" customFormat="1" ht="15" customHeight="1">
      <c r="A388" s="82"/>
      <c r="B388" s="78"/>
      <c r="C388" s="78"/>
      <c r="D388" s="78"/>
      <c r="E388" s="78"/>
      <c r="F388" s="78"/>
      <c r="G388" s="78"/>
      <c r="H388" s="78"/>
      <c r="I388" s="78"/>
      <c r="J388" s="78"/>
      <c r="K388" s="78"/>
      <c r="L388" s="78"/>
      <c r="M388" s="78"/>
      <c r="N388" s="78"/>
      <c r="O388" s="78"/>
      <c r="P388" s="78"/>
      <c r="Q388" s="78"/>
      <c r="R388" s="78"/>
      <c r="S388" s="78"/>
      <c r="T388" s="78"/>
      <c r="U388" s="76"/>
      <c r="V388" s="78"/>
      <c r="W388" s="78"/>
      <c r="X388" s="78"/>
      <c r="Y388" s="78"/>
      <c r="Z388" s="78"/>
      <c r="AA388" s="78"/>
      <c r="AB388" s="76"/>
      <c r="AC388" s="81"/>
      <c r="AD388" s="81"/>
      <c r="AE388" s="81"/>
      <c r="AF388" s="101"/>
      <c r="AG388" s="101"/>
      <c r="AH388" s="77"/>
      <c r="AI388" s="77"/>
      <c r="AJ388" s="77"/>
    </row>
    <row r="389" spans="2:36" s="33" customFormat="1" ht="15" customHeight="1">
      <c r="B389" s="77"/>
      <c r="C389" s="77"/>
      <c r="D389" s="77"/>
      <c r="E389" s="77"/>
      <c r="F389" s="77"/>
      <c r="G389" s="77"/>
      <c r="H389" s="77"/>
      <c r="I389" s="77"/>
      <c r="J389" s="77"/>
      <c r="K389" s="77"/>
      <c r="L389" s="77"/>
      <c r="M389" s="77"/>
      <c r="N389" s="77"/>
      <c r="O389" s="77"/>
      <c r="P389" s="77"/>
      <c r="Q389" s="77"/>
      <c r="R389" s="77"/>
      <c r="S389" s="77"/>
      <c r="T389" s="77"/>
      <c r="U389" s="81"/>
      <c r="V389" s="77"/>
      <c r="W389" s="77"/>
      <c r="X389" s="77"/>
      <c r="Y389" s="77"/>
      <c r="Z389" s="77"/>
      <c r="AA389" s="77"/>
      <c r="AB389" s="81"/>
      <c r="AC389" s="81"/>
      <c r="AD389" s="81"/>
      <c r="AE389" s="81"/>
      <c r="AF389" s="101"/>
      <c r="AG389" s="101"/>
      <c r="AH389" s="77"/>
      <c r="AI389" s="77"/>
      <c r="AJ389" s="77"/>
    </row>
    <row r="390" spans="1:36" s="33" customFormat="1" ht="15" customHeight="1">
      <c r="A390" s="96"/>
      <c r="B390" s="77"/>
      <c r="C390" s="77"/>
      <c r="D390" s="77"/>
      <c r="E390" s="77"/>
      <c r="F390" s="77"/>
      <c r="G390" s="77"/>
      <c r="H390" s="77"/>
      <c r="I390" s="77"/>
      <c r="J390" s="77"/>
      <c r="K390" s="77"/>
      <c r="L390" s="77"/>
      <c r="M390" s="77"/>
      <c r="N390" s="77"/>
      <c r="O390" s="77"/>
      <c r="P390" s="77"/>
      <c r="Q390" s="77"/>
      <c r="R390" s="77"/>
      <c r="S390" s="77"/>
      <c r="T390" s="77"/>
      <c r="U390" s="81"/>
      <c r="V390" s="77"/>
      <c r="W390" s="77"/>
      <c r="X390" s="77"/>
      <c r="Y390" s="77"/>
      <c r="Z390" s="77"/>
      <c r="AA390" s="77"/>
      <c r="AB390" s="81"/>
      <c r="AC390" s="81"/>
      <c r="AD390" s="81"/>
      <c r="AE390" s="81"/>
      <c r="AF390" s="101"/>
      <c r="AG390" s="101"/>
      <c r="AH390" s="77"/>
      <c r="AI390" s="77"/>
      <c r="AJ390" s="77"/>
    </row>
    <row r="391" ht="15" customHeight="1">
      <c r="A391" s="97" t="s">
        <v>52</v>
      </c>
    </row>
    <row r="392" ht="15" customHeight="1">
      <c r="A392" s="96"/>
    </row>
  </sheetData>
  <sheetProtection/>
  <mergeCells count="36">
    <mergeCell ref="A1:I1"/>
    <mergeCell ref="AC239:AK239"/>
    <mergeCell ref="AC276:AK276"/>
    <mergeCell ref="AC350:AK350"/>
    <mergeCell ref="AC313:AK313"/>
    <mergeCell ref="AC54:AK54"/>
    <mergeCell ref="A54:AB54"/>
    <mergeCell ref="AC91:AK91"/>
    <mergeCell ref="AC128:AK128"/>
    <mergeCell ref="AC165:AK165"/>
    <mergeCell ref="AC202:AK202"/>
    <mergeCell ref="A5:I5"/>
    <mergeCell ref="A6:I6"/>
    <mergeCell ref="A9:I9"/>
    <mergeCell ref="A8:I8"/>
    <mergeCell ref="AC17:AK17"/>
    <mergeCell ref="AE15:AG15"/>
    <mergeCell ref="AH15:AI15"/>
    <mergeCell ref="AJ14:AK15"/>
    <mergeCell ref="B165:AB165"/>
    <mergeCell ref="B202:AB202"/>
    <mergeCell ref="A12:T12"/>
    <mergeCell ref="I14:U14"/>
    <mergeCell ref="W14:AB14"/>
    <mergeCell ref="D15:G15"/>
    <mergeCell ref="I15:N15"/>
    <mergeCell ref="AE14:AI14"/>
    <mergeCell ref="AC14:AD15"/>
    <mergeCell ref="B276:AB276"/>
    <mergeCell ref="B313:AB313"/>
    <mergeCell ref="B350:AB350"/>
    <mergeCell ref="A2:B2"/>
    <mergeCell ref="B17:AB17"/>
    <mergeCell ref="B91:AB91"/>
    <mergeCell ref="B128:AB128"/>
    <mergeCell ref="A239:AB239"/>
  </mergeCells>
  <hyperlinks>
    <hyperlink ref="A391" location="'Contents and Notes'!A1" display="Return To Contents and Notes"/>
  </hyperlink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2016-07-27T16:33:17Z</dcterms:created>
  <dcterms:modified xsi:type="dcterms:W3CDTF">2016-07-27T17:11:16Z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