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639" activeTab="0"/>
  </bookViews>
  <sheets>
    <sheet name="Index" sheetId="1" r:id="rId1"/>
    <sheet name="1996 Total" sheetId="2" r:id="rId2"/>
    <sheet name="1996 Enrollment" sheetId="3" r:id="rId3"/>
    <sheet name="1996" sheetId="4" r:id="rId4"/>
    <sheet name="2006" sheetId="5" r:id="rId5"/>
    <sheet name="2016" sheetId="6" r:id="rId6"/>
    <sheet name=" CPI Ratios" sheetId="7" r:id="rId7"/>
    <sheet name="Combined" sheetId="8" r:id="rId8"/>
    <sheet name="Chart" sheetId="9" r:id="rId9"/>
  </sheets>
  <definedNames>
    <definedName name="_4WORD_M_001_07">#N/A</definedName>
    <definedName name="_4WORD_O_005_L_">#N/A</definedName>
    <definedName name="_Fill" hidden="1">'1996 Enrollment'!$A$8</definedName>
    <definedName name="_GoBack" localSheetId="6">' CPI Ratios'!$A$1</definedName>
    <definedName name="_Regression_Int" localSheetId="6" hidden="1">1</definedName>
    <definedName name="_Regression_Int" localSheetId="2" hidden="1">1</definedName>
    <definedName name="_Regression_Int" localSheetId="1" hidden="1">1</definedName>
    <definedName name="_Regression_Int" localSheetId="4" hidden="1">1</definedName>
    <definedName name="_Regression_Int" localSheetId="5" hidden="1">1</definedName>
    <definedName name="_xlnm.Print_Area" localSheetId="6">' CPI Ratios'!$A$4:$O$101</definedName>
    <definedName name="_xlnm.Print_Area" localSheetId="2">'1996 Enrollment'!$B$1:$X$78</definedName>
    <definedName name="_xlnm.Print_Area" localSheetId="1">'1996 Total'!$B$1:$Q$82</definedName>
    <definedName name="_xlnm.Print_Area" localSheetId="4">'2006'!$A$1:$P$74</definedName>
    <definedName name="_xlnm.Print_Area" localSheetId="5">'2016'!$A$3:$P$65</definedName>
    <definedName name="Print_Area_MI" localSheetId="6">' CPI Ratios'!$A$4:$O$107</definedName>
    <definedName name="Print_Area_MI" localSheetId="2">'1996 Enrollment'!$B$1:$X$78</definedName>
    <definedName name="Print_Area_MI" localSheetId="1">'1996 Total'!$B$1:$Q$82</definedName>
    <definedName name="Print_Area_MI" localSheetId="4">'2006'!$A$1:$P$75</definedName>
    <definedName name="Print_Area_MI" localSheetId="5">'2016'!$A$3:$P$66</definedName>
    <definedName name="_xlnm.Print_Titles" localSheetId="2">'1996 Enrollment'!$A:$A</definedName>
    <definedName name="_xlnm.Print_Titles" localSheetId="1">'1996 Total'!$A:$A</definedName>
    <definedName name="Print_Titles_MI" localSheetId="2">'1996 Enrollment'!$A:$A</definedName>
    <definedName name="Print_Titles_MI" localSheetId="1">'1996 Total'!$A:$A</definedName>
  </definedNames>
  <calcPr fullCalcOnLoad="1"/>
</workbook>
</file>

<file path=xl/sharedStrings.xml><?xml version="1.0" encoding="utf-8"?>
<sst xmlns="http://schemas.openxmlformats.org/spreadsheetml/2006/main" count="943" uniqueCount="415">
  <si>
    <t>Total\1\</t>
  </si>
  <si>
    <t>Total</t>
  </si>
  <si>
    <t xml:space="preserve">   United States ........</t>
  </si>
  <si>
    <t>Alabama ....................</t>
  </si>
  <si>
    <t>Alaska ..................</t>
  </si>
  <si>
    <t>Arizona .....................</t>
  </si>
  <si>
    <t>Arkansas ..................</t>
  </si>
  <si>
    <t>California .................</t>
  </si>
  <si>
    <t>Colorado ....................</t>
  </si>
  <si>
    <t>Connecticut ...............</t>
  </si>
  <si>
    <t>Delaware ..................</t>
  </si>
  <si>
    <t>District of Columbia ........</t>
  </si>
  <si>
    <t>Florida ..................</t>
  </si>
  <si>
    <t>Georgia .................</t>
  </si>
  <si>
    <t>Hawaii .....................</t>
  </si>
  <si>
    <t>Idaho ........................</t>
  </si>
  <si>
    <t>Illinois .................</t>
  </si>
  <si>
    <t>Indiana ....................</t>
  </si>
  <si>
    <t>Iowa ........................</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</si>
  <si>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</si>
  <si>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</si>
  <si>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</si>
  <si>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</si>
  <si>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</si>
  <si>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</si>
  <si>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</si>
  <si>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</si>
  <si>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</si>
  <si>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</si>
  <si>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</si>
  <si>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</si>
  <si>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</si>
  <si>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</si>
  <si>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</si>
  <si>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</si>
  <si>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</si>
  <si>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</si>
  <si>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</si>
  <si>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 .......................</t>
  </si>
  <si>
    <t>Oklahoma ....................</t>
  </si>
  <si>
    <t>Oregon ......................</t>
  </si>
  <si>
    <t>Pennsylvania ...............</t>
  </si>
  <si>
    <t>Rhode Island ..............</t>
  </si>
  <si>
    <t>South Carolina .............</t>
  </si>
  <si>
    <t>South Dakota .............</t>
  </si>
  <si>
    <t>Tennessee ...............</t>
  </si>
  <si>
    <t>Texas ....................</t>
  </si>
  <si>
    <t>Utah ....................</t>
  </si>
  <si>
    <t>Vermont ....................</t>
  </si>
  <si>
    <t>Virginia ....................</t>
  </si>
  <si>
    <t>Washington ..................</t>
  </si>
  <si>
    <t>West Virginia ...........</t>
  </si>
  <si>
    <t>Wisconsin ................</t>
  </si>
  <si>
    <t>Wyoming ...................</t>
  </si>
  <si>
    <t>Other jurisdictions</t>
  </si>
  <si>
    <t xml:space="preserve">  American Samoa ............</t>
  </si>
  <si>
    <t>---</t>
  </si>
  <si>
    <t xml:space="preserve">  Guam .......................</t>
  </si>
  <si>
    <t xml:space="preserve">  Northern Marianas .........</t>
  </si>
  <si>
    <t xml:space="preserve">  Puerto Rico ................</t>
  </si>
  <si>
    <t xml:space="preserve">  U.S. Virgin Islands ............</t>
  </si>
  <si>
    <t>---Not available.</t>
  </si>
  <si>
    <t xml:space="preserve">\2\Includes expenditures for property and for buildings and alterations completed by school district staff or contractors. </t>
  </si>
  <si>
    <t>\3\Includes expenditures for operations funded by sales of products or services (e.g., school bookstore or computer time).</t>
  </si>
  <si>
    <t xml:space="preserve">\4\Includes expenditures for guidance, health, attendance, and speech pathology services.  </t>
  </si>
  <si>
    <t xml:space="preserve">\5\Includes expenditures for curriculum development, staff training, libraries, and media and computer centers.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</si>
  <si>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</si>
  <si>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</si>
  <si>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</si>
  <si>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</si>
  <si>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</si>
  <si>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</si>
  <si>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</si>
  <si>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</si>
  <si>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</si>
  <si>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</si>
  <si>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</si>
  <si>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</si>
  <si>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</si>
  <si>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</si>
  <si>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</si>
  <si>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</si>
  <si>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</si>
  <si>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</si>
  <si>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</si>
  <si>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</si>
  <si>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</si>
  <si>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</si>
  <si>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</si>
  <si>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</si>
  <si>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</si>
  <si>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</si>
  <si>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</si>
  <si>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</si>
  <si>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</si>
  <si>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</si>
  <si>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</si>
  <si>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</si>
  <si>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</si>
  <si>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</si>
  <si>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</si>
  <si>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</si>
  <si>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</si>
  <si>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</si>
  <si>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</si>
  <si>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</si>
  <si>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</si>
  <si>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</si>
  <si>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</si>
  <si>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</si>
  <si>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</si>
  <si>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</si>
  <si>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</si>
  <si>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</si>
  <si>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</si>
  <si>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</si>
  <si>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Minimum</t>
  </si>
  <si>
    <t>Calculated by Just Facts</t>
  </si>
  <si>
    <t>State</t>
  </si>
  <si>
    <t>Constant / Current $</t>
  </si>
  <si>
    <t>1919-20 ............</t>
  </si>
  <si>
    <t>1929-30 ............</t>
  </si>
  <si>
    <t>1931-32 .............</t>
  </si>
  <si>
    <t>1933-34 .............</t>
  </si>
  <si>
    <t>1935-36 ............</t>
  </si>
  <si>
    <t xml:space="preserve"> </t>
  </si>
  <si>
    <t>1937-38 ......</t>
  </si>
  <si>
    <t>1939-40 ........</t>
  </si>
  <si>
    <t>1941-42 ..........</t>
  </si>
  <si>
    <t>1943-44 .......</t>
  </si>
  <si>
    <t>1945-46 ........</t>
  </si>
  <si>
    <t>1947-48 .........</t>
  </si>
  <si>
    <t>1949-50 .........</t>
  </si>
  <si>
    <t>1951-52 ........</t>
  </si>
  <si>
    <t>1953-54 ........</t>
  </si>
  <si>
    <t>1955-56 .........</t>
  </si>
  <si>
    <t>1957-58 ........</t>
  </si>
  <si>
    <t>1959-60 .........</t>
  </si>
  <si>
    <t>1961-62 ........</t>
  </si>
  <si>
    <t>1963-64 ........</t>
  </si>
  <si>
    <t>1965-66 ........</t>
  </si>
  <si>
    <t>1967-68 .........</t>
  </si>
  <si>
    <t>1969-70 .........</t>
  </si>
  <si>
    <t>1970-71 ............</t>
  </si>
  <si>
    <t>1971-72 ........</t>
  </si>
  <si>
    <t>1972-73 .............</t>
  </si>
  <si>
    <t>1973-74 ........</t>
  </si>
  <si>
    <t>1974-75 ............</t>
  </si>
  <si>
    <t>1975-76 .........</t>
  </si>
  <si>
    <t>1976-77 .........</t>
  </si>
  <si>
    <t>1977-78 ............</t>
  </si>
  <si>
    <t>1978-79 ............</t>
  </si>
  <si>
    <t>1979-80 ............</t>
  </si>
  <si>
    <t>1980-81 ............</t>
  </si>
  <si>
    <t>\5\</t>
  </si>
  <si>
    <t>1981-82 ............</t>
  </si>
  <si>
    <t>1982-83 ............</t>
  </si>
  <si>
    <t>1983-84 ............</t>
  </si>
  <si>
    <t>1984-85 ............</t>
  </si>
  <si>
    <t>1985-86 .............</t>
  </si>
  <si>
    <t>1986-87 ............</t>
  </si>
  <si>
    <t>1987-88 ............</t>
  </si>
  <si>
    <t>1988-89 ............</t>
  </si>
  <si>
    <t>1989-90 ............</t>
  </si>
  <si>
    <t>1990-91 ............</t>
  </si>
  <si>
    <t>1991-92 ............</t>
  </si>
  <si>
    <t>1992-93 ............</t>
  </si>
  <si>
    <t>1993-94 ............</t>
  </si>
  <si>
    <t>1994-95 ........ ....</t>
  </si>
  <si>
    <t>1996-97 ............</t>
  </si>
  <si>
    <t>1997-98 ............</t>
  </si>
  <si>
    <t>1998-99 .................</t>
  </si>
  <si>
    <t>1999-2000 ...........</t>
  </si>
  <si>
    <t>2000-01 .........…...</t>
  </si>
  <si>
    <t>2001-02 ...........</t>
  </si>
  <si>
    <t>2002-03 ........ ....</t>
  </si>
  <si>
    <t>2003-04 ........ ....</t>
  </si>
  <si>
    <t>2004-05 ........ ....</t>
  </si>
  <si>
    <t>2005-06 ........ ....</t>
  </si>
  <si>
    <t>2006-07 ........ ....</t>
  </si>
  <si>
    <t>2007-08 ........ ....</t>
  </si>
  <si>
    <t>2008-09 ........ ....</t>
  </si>
  <si>
    <t>2009-10 ........ ....</t>
  </si>
  <si>
    <t>2010-11 ........ ....</t>
  </si>
  <si>
    <t>2011-12 ........ ....</t>
  </si>
  <si>
    <t>2012-13 ........ ....</t>
  </si>
  <si>
    <t>2014-15 ............</t>
  </si>
  <si>
    <t>\2\Unadjusted (or “current”) dollars have not been adjusted to compensate for inflation.</t>
  </si>
  <si>
    <t xml:space="preserve">\3\Constant dollars based on the Consumer Price Index, prepared by the Bureau of Labor Statistics, U.S. Department of Labor, adjusted to a school-year basis. </t>
  </si>
  <si>
    <t>\5\Estimated.</t>
  </si>
  <si>
    <t>Dataset: “Table 236.75. Total and Current Expenditures Per Pupil in Fall Enrollment in Public Elementary and Secondary Schools, by Function and State or Jurisdiction: 2015–16.” U.S. Department Of Education, National Center for Education Statistics, September 2018. https://nces.ed.gov/programs/digest/d18/tables/dt18_236.75.asp</t>
  </si>
  <si>
    <t xml:space="preserve">Table 236.75. Total and Current Expenditures Per Pupil in Fall Enrollment in Public Elementary and Secondary Schools, by Function and State or Jurisdiction: 2015–16   </t>
  </si>
  <si>
    <t>Current Expenditures, Capital Expenditures, and Interest on School Debt Per Pupil</t>
  </si>
  <si>
    <t>Current Expenditures</t>
  </si>
  <si>
    <t>Support Services</t>
  </si>
  <si>
    <t>Other Support Services</t>
  </si>
  <si>
    <t>Food Services</t>
  </si>
  <si>
    <t>Interest on School Debt</t>
  </si>
  <si>
    <t>Operation and Maintenance</t>
  </si>
  <si>
    <t>School Administration</t>
  </si>
  <si>
    <t>General Administration</t>
  </si>
  <si>
    <t>Instruction</t>
  </si>
  <si>
    <t>State or Jurisdiction</t>
  </si>
  <si>
    <t>Student Transportation</t>
  </si>
  <si>
    <t xml:space="preserve">SOURCE: U.S. Department of Education, National Center for Education Statistics, Common Core of Data (CCD), “National Public Education Financial Survey,” 2015–16. (This table was prepared September 2018.) </t>
  </si>
  <si>
    <t>NOTE: Excludes expenditures for state education agencies. “0” indicates none or less than $0.50. Detail may not sum to totals because of rounding.</t>
  </si>
  <si>
    <t>\1\Excludes “Other current expenditures,” such as community services, private school programs, adult education, and other programs not allocable to expenditures per pupil in public schools.</t>
  </si>
  <si>
    <t>Dataset: “Table 236.55. Total and Current Expenditures Per Pupil in Public Elementary and Secondary Schools: Selected Years, 1919–20 Through 2015–16.” U.S. Department Of Education, National Center for Education Statistics, September 2018. https://nces.ed.gov/programs/digest/d18/tables/dt18_236.55.asp</t>
  </si>
  <si>
    <t>Table 236.55. Total and Current Expenditures Per Pupil in Public Elementary and Secondary Schools: Selected Years, 1919–20 Through 2015–16</t>
  </si>
  <si>
    <t>School Year</t>
  </si>
  <si>
    <t>Expenditure Per Pupil in Average Daily Attendance</t>
  </si>
  <si>
    <t>Expenditure Per Pupil in Fall Enrollment\1\</t>
  </si>
  <si>
    <t>Unadjusted Dollars\2\</t>
  </si>
  <si>
    <t>Constant 2017–18 Dollars\3\</t>
  </si>
  <si>
    <t>Total Expenditure\4\</t>
  </si>
  <si>
    <t>Current Expenditure</t>
  </si>
  <si>
    <t>Annual Percent Change in Current Expenditure</t>
  </si>
  <si>
    <t>1995-96 ............</t>
  </si>
  <si>
    <t>2013-14 ............</t>
  </si>
  <si>
    <t>2015-16 ............</t>
  </si>
  <si>
    <t xml:space="preserve">\1\Data for 1919–20 to 1953–54 are based on school-year enrollment.  </t>
  </si>
  <si>
    <t>\4\Excludes “Other current expenditures,” such as community services, private school programs, adult education, and other programs not allocable to expenditures per student at public schools.</t>
  </si>
  <si>
    <t xml:space="preserve">NOTE: Beginning in 1980–81, state administration expenditures are excluded from both “total” and “current” expenditures. Current expenditures include instruction, support services, food services, and enterprise operations. Total expenditures include current expenditures, capital outlay, and interest on debt. Beginning in 1988–89, extensive changes were made in the data collection procedures. </t>
  </si>
  <si>
    <r>
      <t xml:space="preserve">SOURCE: U.S. Department of Education, National Center for Education Statistics, </t>
    </r>
    <r>
      <rPr>
        <i/>
        <sz val="11"/>
        <rFont val="Calibri"/>
        <family val="2"/>
      </rPr>
      <t>Biennial Survey of Education in the United States</t>
    </r>
    <r>
      <rPr>
        <sz val="10"/>
        <rFont val="Courier"/>
        <family val="0"/>
      </rPr>
      <t xml:space="preserve">, 1919–20 through 1955-56; </t>
    </r>
    <r>
      <rPr>
        <i/>
        <sz val="11"/>
        <rFont val="Calibri"/>
        <family val="2"/>
      </rPr>
      <t>Statistics of State School Systems</t>
    </r>
    <r>
      <rPr>
        <sz val="10"/>
        <rFont val="Courier"/>
        <family val="0"/>
      </rPr>
      <t xml:space="preserve">, 1957–58 through 1969–70; </t>
    </r>
    <r>
      <rPr>
        <i/>
        <sz val="11"/>
        <rFont val="Calibri"/>
        <family val="2"/>
      </rPr>
      <t>Revenues and Expenditures for Public Elementary and Secondary Education</t>
    </r>
    <r>
      <rPr>
        <sz val="10"/>
        <rFont val="Courier"/>
        <family val="0"/>
      </rPr>
      <t>, 1970–71 through 1986–87; and Common Core of Data (CCD), “National Public Education Financial Survey,” 1987–88 through 2015–16. (This table was prepared September 2018.)</t>
    </r>
  </si>
  <si>
    <t>D.C.</t>
  </si>
  <si>
    <t>(This table was prepared July 1999.)</t>
  </si>
  <si>
    <t xml:space="preserve">SOURCE:  U.S. Department of Education, National Center for Education Statistics, Common Core of Data survey. </t>
  </si>
  <si>
    <t>Because of rounding, details may not add to totals.</t>
  </si>
  <si>
    <t xml:space="preserve">NOTE.--Excludes expenditures for state education agencies.  Some data have been revised from previously published figures. </t>
  </si>
  <si>
    <t>\5\Includes expenditures for operations funded by sales of products or services (e.g., school bookstore or computer time).</t>
  </si>
  <si>
    <t>\4\Includes expenditures for curriculum development, staff training, libraries, and media and computer centers.</t>
  </si>
  <si>
    <t>\3\Includes expenditures for health, attendance, and speech pathology services.</t>
  </si>
  <si>
    <t>\2\Includes expenditures for property and for building and alterations completed by school district staff or contractors.</t>
  </si>
  <si>
    <t>agencies, and community services.</t>
  </si>
  <si>
    <t>\1\Includes expenditures for adult education, community colleges, private school programs funded by local and state education</t>
  </si>
  <si>
    <t>_</t>
  </si>
  <si>
    <t>Virgin Islands ............</t>
  </si>
  <si>
    <t>Puerto Rico ................</t>
  </si>
  <si>
    <t>Northern Marianas .........</t>
  </si>
  <si>
    <t>Guam .......................</t>
  </si>
  <si>
    <t>American Samoa ............</t>
  </si>
  <si>
    <t xml:space="preserve">  Outlying areas</t>
  </si>
  <si>
    <t>=</t>
  </si>
  <si>
    <t>West Virginia............</t>
  </si>
  <si>
    <t>Missouri..................</t>
  </si>
  <si>
    <t>Indiana.....................</t>
  </si>
  <si>
    <t>17</t>
  </si>
  <si>
    <t>16</t>
  </si>
  <si>
    <t>15</t>
  </si>
  <si>
    <t>14</t>
  </si>
  <si>
    <t>13</t>
  </si>
  <si>
    <t>12</t>
  </si>
  <si>
    <t>11</t>
  </si>
  <si>
    <t>10</t>
  </si>
  <si>
    <t>9</t>
  </si>
  <si>
    <t>8</t>
  </si>
  <si>
    <t>7</t>
  </si>
  <si>
    <t>6</t>
  </si>
  <si>
    <t>5</t>
  </si>
  <si>
    <t>4</t>
  </si>
  <si>
    <t>3</t>
  </si>
  <si>
    <t>2</t>
  </si>
  <si>
    <t>1</t>
  </si>
  <si>
    <t>Students</t>
  </si>
  <si>
    <t xml:space="preserve">                                               Current expenditures for elementary and secondary programs</t>
  </si>
  <si>
    <t xml:space="preserve">SOURCE: U.S. Department of Education, National Center for Education Statistics, Common Core of Data (CCD), "National Public Education Financial Survey," 2005-06. (This table was prepared April 2008.) </t>
  </si>
  <si>
    <t>NOTE: Excludes expenditures for state education agencies. "0" indicates none or less than $0.50. Detail may not sum to totals because of rounding.</t>
  </si>
  <si>
    <t xml:space="preserve">\4\Includes expenditures for health, attendance, and speech pathology services.  </t>
  </si>
  <si>
    <t xml:space="preserve">\3\Includes expenditures for operations funded by sales of products or services (e.g., school bookstore or computer time).  </t>
  </si>
  <si>
    <t xml:space="preserve">\2\Includes expenditures for property and for buildings and alterations completed by school district staff or contractors.  </t>
  </si>
  <si>
    <t>\1\Excludes "Other current expenditures," such as community services, private school programs, adult education, and other programs not allocable to expenditures per pupil in public schools.</t>
  </si>
  <si>
    <t>Other support services</t>
  </si>
  <si>
    <t>Student services</t>
  </si>
  <si>
    <t>Current expenditures</t>
  </si>
  <si>
    <t>Current expenditures, capital expenditures, and interest on school debt</t>
  </si>
  <si>
    <t>State or jurisdiction</t>
  </si>
  <si>
    <t>Rhode Island .....................</t>
  </si>
  <si>
    <t>\3\</t>
  </si>
  <si>
    <t>prepared June 1999.)</t>
  </si>
  <si>
    <t>SOURCE:  U.S. Department of Education, National Center for Education Statistics, Common Core of Data surveys.  (This table was</t>
  </si>
  <si>
    <t>NOTE.--Some data have been revised from previously published figures.</t>
  </si>
  <si>
    <t>---Data not available.</t>
  </si>
  <si>
    <t>\6\Beginning in 1986, data include state vocational/technical schools.</t>
  </si>
  <si>
    <t>\5\Actual data reported by state.</t>
  </si>
  <si>
    <t>\4\Beginning in 1983, data include students enrolled in public schools on federal bases and other special arrangements.</t>
  </si>
  <si>
    <t>\3\Data imputed by the National Center for Education Statistics based on previous year's data.</t>
  </si>
  <si>
    <t>\2\Includes a number of prekindergarten students.</t>
  </si>
  <si>
    <t>\1\Data estimated by state education agencies. Data differ from projections appearing in other tables.</t>
  </si>
  <si>
    <t>Virgin Islands ..................</t>
  </si>
  <si>
    <t>Puerto Rico .....................</t>
  </si>
  <si>
    <t xml:space="preserve">       ---</t>
  </si>
  <si>
    <t>Northern Marianas ...............</t>
  </si>
  <si>
    <t>Guam ...........................</t>
  </si>
  <si>
    <t>American Samoa ...................</t>
  </si>
  <si>
    <t>Outlying areas</t>
  </si>
  <si>
    <t>Wyoming .........................</t>
  </si>
  <si>
    <t>Wisconsin ......................</t>
  </si>
  <si>
    <t>West Virginia....................</t>
  </si>
  <si>
    <t>Washington .......................</t>
  </si>
  <si>
    <t>Virginia .........................</t>
  </si>
  <si>
    <t>Vermont .........................</t>
  </si>
  <si>
    <t>Utah ...........................</t>
  </si>
  <si>
    <t>Texas ..........................</t>
  </si>
  <si>
    <t>Tennessee .....................</t>
  </si>
  <si>
    <t>South Dakota ....................</t>
  </si>
  <si>
    <t>South Carolina ...................</t>
  </si>
  <si>
    <t>Pennsylvania .......................</t>
  </si>
  <si>
    <t>Oregon ...........................</t>
  </si>
  <si>
    <t>Oklahoma ........................</t>
  </si>
  <si>
    <t>Ohio .............................</t>
  </si>
  <si>
    <t>North Dakota ....................</t>
  </si>
  <si>
    <t>North Carolina .................</t>
  </si>
  <si>
    <t>New York ........................</t>
  </si>
  <si>
    <t>New Mexico ......................</t>
  </si>
  <si>
    <t>New Jersey .......................</t>
  </si>
  <si>
    <t>Nevada ..........................</t>
  </si>
  <si>
    <t>Nebraska ........................</t>
  </si>
  <si>
    <t>Montana ........................</t>
  </si>
  <si>
    <t>Missouri.........................</t>
  </si>
  <si>
    <t>Mississippi .....................</t>
  </si>
  <si>
    <t>Minnesota ......................</t>
  </si>
  <si>
    <t>Massachusetts ...................</t>
  </si>
  <si>
    <t>Maryland ........................</t>
  </si>
  <si>
    <t>Maine ...........................</t>
  </si>
  <si>
    <t>Louisiana .......................</t>
  </si>
  <si>
    <t>Kentucky .........................</t>
  </si>
  <si>
    <t>Kansas ...........................</t>
  </si>
  <si>
    <t>Iowa ............................</t>
  </si>
  <si>
    <t>Indiana...........................</t>
  </si>
  <si>
    <t>Illinois .........................</t>
  </si>
  <si>
    <t>Hawaii ...........................</t>
  </si>
  <si>
    <t>Georgia ........................</t>
  </si>
  <si>
    <t>Florida ........................</t>
  </si>
  <si>
    <t>District of Columbia ...........</t>
  </si>
  <si>
    <t>Delaware .......................</t>
  </si>
  <si>
    <t>Connecticut\6\ .............</t>
  </si>
  <si>
    <t>Colorado .......................</t>
  </si>
  <si>
    <t>California ......................</t>
  </si>
  <si>
    <t>Arkansas ........................</t>
  </si>
  <si>
    <t>Arizona ......................</t>
  </si>
  <si>
    <t>Alaska\4\ .........................</t>
  </si>
  <si>
    <t>Alabama .......................</t>
  </si>
  <si>
    <t xml:space="preserve">   23</t>
  </si>
  <si>
    <t>22</t>
  </si>
  <si>
    <t>21</t>
  </si>
  <si>
    <t>20</t>
  </si>
  <si>
    <t>19</t>
  </si>
  <si>
    <t>18</t>
  </si>
  <si>
    <t xml:space="preserve">  Total</t>
  </si>
  <si>
    <t xml:space="preserve">   Total</t>
  </si>
  <si>
    <t>State or other area</t>
  </si>
  <si>
    <t xml:space="preserve">  Fall 1997</t>
  </si>
  <si>
    <t xml:space="preserve">  Fall 1996</t>
  </si>
  <si>
    <t xml:space="preserve">  Fall 1995</t>
  </si>
  <si>
    <t xml:space="preserve">  Fall 1994</t>
  </si>
  <si>
    <t>Fall 1993</t>
  </si>
  <si>
    <t>Fall 1992</t>
  </si>
  <si>
    <t>Fall 1991</t>
  </si>
  <si>
    <t>Fall 1990</t>
  </si>
  <si>
    <t>Fall 1989</t>
  </si>
  <si>
    <t>Fall 1988</t>
  </si>
  <si>
    <t>Fall 1987</t>
  </si>
  <si>
    <t xml:space="preserve"> Fall 1986</t>
  </si>
  <si>
    <t>Fall 1985</t>
  </si>
  <si>
    <t>Fall 1984</t>
  </si>
  <si>
    <t>Fall 1983</t>
  </si>
  <si>
    <t>Total Spending</t>
  </si>
  <si>
    <t>Spending / Student</t>
  </si>
  <si>
    <t>Change From:</t>
  </si>
  <si>
    <t>2006 to 2016</t>
  </si>
  <si>
    <t>1996 to 2016</t>
  </si>
  <si>
    <t>Total Spending Per Student in Constant 2017–18 Dollars</t>
  </si>
  <si>
    <t>Maximum</t>
  </si>
  <si>
    <t>Interest on school debt</t>
  </si>
  <si>
    <t>Current expenditures for public schools</t>
  </si>
  <si>
    <t>Food services</t>
  </si>
  <si>
    <t>General administration</t>
  </si>
  <si>
    <t>School administration</t>
  </si>
  <si>
    <t>Student transportation</t>
  </si>
  <si>
    <t>Total expenditures</t>
  </si>
  <si>
    <t>Student support services</t>
  </si>
  <si>
    <t>Operation and maintenance</t>
  </si>
  <si>
    <t>Dataset: “Table 166. Total Expenditures for Public Elementary and Secondary Education, by Function and State: 1995–96 [in Thousands].” U.S. Department Of Education, National Center for Education Statistics, July 1999. https://nces.ed.gov/programs/digest/d99/d99t166.asp</t>
  </si>
  <si>
    <t xml:space="preserve"> Grades 9 to 12</t>
  </si>
  <si>
    <t>United States ...............</t>
  </si>
  <si>
    <t>United States ........</t>
  </si>
  <si>
    <t>Note</t>
  </si>
  <si>
    <t>Estimated  fall 1998 \1\</t>
  </si>
  <si>
    <t>Kindergarten to grade 8 \2\</t>
  </si>
  <si>
    <t>Students support \3\</t>
  </si>
  <si>
    <t>Instructional staff \4\</t>
  </si>
  <si>
    <t>Enterprise operations \5\</t>
  </si>
  <si>
    <t>Other current expenditures \1\</t>
  </si>
  <si>
    <t>Capital outlay \2\</t>
  </si>
  <si>
    <t>Table 40. Enrollment in Public Elementary and Secondary Schools, by Level and State: Fall 1983 to Fall 1998</t>
  </si>
  <si>
    <t>Total \1\</t>
  </si>
  <si>
    <t>Student Support \4\</t>
  </si>
  <si>
    <t>Instructional Staff \5\</t>
  </si>
  <si>
    <t>Enterprise Operations \3\</t>
  </si>
  <si>
    <t>Capital Outlay \2\</t>
  </si>
  <si>
    <t>Table 166. Total Expenditures for Public Elementary and Secondary Education, by Function and State: 1995–96 [in Thousands]</t>
  </si>
  <si>
    <t>Student support \4\</t>
  </si>
  <si>
    <t>Instructional staff \5\</t>
  </si>
  <si>
    <t>Enterprise operations \3\</t>
  </si>
  <si>
    <t>Dataset: “Table 182. Total and Current Expenditures Per Pupil in Fall Enrollment in Public Elementary and Secondary Education, by Function and State or Jurisdiction: 2005–06.” U.S. Department Of Education, National Center for Education Statistics, April 2008. https://nces.ed.gov/programs/digest/d08/tables/dt08_182.asp</t>
  </si>
  <si>
    <t xml:space="preserve">          Table 182. Total and Current Expenditures Per Pupil in Fall Enrollment in Public Elementary and Secondary Education, by Function and State or Jurisdiction: 2005–06</t>
  </si>
  <si>
    <t>Dataset: “Table 40. Enrollment in Public Elementary and Secondary Schools, by Level and State: Fall 1983 to Fall 1998.” U.S. Department Of Education, National Center for Education Statistics, June 1999. https://nces.ed.gov/programs/digest/d99/d99t040.asp</t>
  </si>
  <si>
    <t>K–12 Total Spending in the 1995–1996 School Year</t>
  </si>
  <si>
    <t>K–12 Total Enrollment in the 1995–1996 School Year</t>
  </si>
  <si>
    <t>K–12 Spending Per Student in the 1995–1996 School Year</t>
  </si>
  <si>
    <t>K–12 Spending Per Student in the 2005–2006 School Year</t>
  </si>
  <si>
    <t>K–12 Spending Per Student in the 2015–2016 School Year</t>
  </si>
  <si>
    <t>Consumer Price Index During School Years</t>
  </si>
  <si>
    <t>Inflation-Adjusted K–12 Spending Per Student, 1995–1996, 2005–2006, and 2015–2016.</t>
  </si>
  <si>
    <t>Data and calculations for “Bernie Sanders’ Education Plan is Rife With Deceit.” By James D. Agresti. Just Facts, June 6, 2019. https://www.justfactsdaily.com/bernie-sanders-education-plan-is-rife-with-deceit/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</si>
</sst>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
    <numFmt numFmtId="168" formatCode="_(* #,##0.0_);_(* \(#,##0.0\);_(* &quot;-&quot;??_);_(@_)"/>
    <numFmt numFmtId="169" formatCode="#,##0.0_);\(#,##0.0\)"/>
    <numFmt numFmtId="170" formatCode="\$#,##0"/>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00000"/>
    <numFmt numFmtId="177" formatCode="#,##0.000"/>
    <numFmt numFmtId="178" formatCode="0.0_)"/>
    <numFmt numFmtId="179" formatCode="0.00_)"/>
    <numFmt numFmtId="180" formatCode="0.000_)"/>
  </numFmts>
  <fonts count="51">
    <font>
      <sz val="10"/>
      <name val="Courier"/>
      <family val="0"/>
    </font>
    <font>
      <sz val="11"/>
      <color indexed="8"/>
      <name val="Calibri"/>
      <family val="2"/>
    </font>
    <font>
      <sz val="10"/>
      <name val="Arial"/>
      <family val="2"/>
    </font>
    <font>
      <b/>
      <sz val="11"/>
      <name val="Calibri"/>
      <family val="2"/>
    </font>
    <font>
      <sz val="11"/>
      <name val="Calibri"/>
      <family val="2"/>
    </font>
    <font>
      <i/>
      <sz val="11"/>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Courier"/>
      <family val="3"/>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Courier"/>
      <family val="3"/>
    </font>
    <font>
      <sz val="11"/>
      <color indexed="62"/>
      <name val="Calibri"/>
      <family val="2"/>
    </font>
    <font>
      <sz val="11"/>
      <color indexed="52"/>
      <name val="Calibri"/>
      <family val="2"/>
    </font>
    <font>
      <sz val="11"/>
      <color indexed="60"/>
      <name val="Calibri"/>
      <family val="2"/>
    </font>
    <font>
      <sz val="10"/>
      <color indexed="60"/>
      <name val="Courier New"/>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30"/>
      <name val="Calibri"/>
      <family val="2"/>
    </font>
    <font>
      <sz val="10"/>
      <color indexed="8"/>
      <name val="Calibri"/>
      <family val="2"/>
    </font>
    <font>
      <sz val="12"/>
      <color indexed="8"/>
      <name val="Arial"/>
      <family val="2"/>
    </font>
    <font>
      <b/>
      <sz val="18"/>
      <color indexed="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ourier"/>
      <family val="3"/>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sz val="10"/>
      <color rgb="FF9C6500"/>
      <name val="Courier New"/>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9C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right/>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74">
    <xf numFmtId="37"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3" fontId="2"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37"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37"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31" borderId="0" applyNumberFormat="0" applyBorder="0" applyAlignment="0" applyProtection="0"/>
    <xf numFmtId="0" fontId="2" fillId="0" borderId="0">
      <alignment/>
      <protection/>
    </xf>
    <xf numFmtId="0" fontId="30" fillId="0" borderId="0">
      <alignment/>
      <protection/>
    </xf>
    <xf numFmtId="0" fontId="0" fillId="0" borderId="0">
      <alignment/>
      <protection/>
    </xf>
    <xf numFmtId="0" fontId="30" fillId="0" borderId="0">
      <alignment/>
      <protection/>
    </xf>
    <xf numFmtId="0" fontId="6" fillId="0" borderId="0">
      <alignment/>
      <protection/>
    </xf>
    <xf numFmtId="0" fontId="0" fillId="0" borderId="0">
      <alignment/>
      <protection/>
    </xf>
    <xf numFmtId="0" fontId="4" fillId="0" borderId="0">
      <alignment/>
      <protection/>
    </xf>
    <xf numFmtId="0" fontId="6" fillId="0" borderId="0">
      <alignment/>
      <protection/>
    </xf>
    <xf numFmtId="37" fontId="0" fillId="0" borderId="0">
      <alignment/>
      <protection/>
    </xf>
    <xf numFmtId="0" fontId="30" fillId="32" borderId="7" applyNumberFormat="0" applyFont="0" applyAlignment="0" applyProtection="0"/>
    <xf numFmtId="0" fontId="46" fillId="27" borderId="8" applyNumberFormat="0" applyAlignment="0" applyProtection="0"/>
    <xf numFmtId="9" fontId="3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1">
    <xf numFmtId="37" fontId="0" fillId="0" borderId="0" xfId="0" applyAlignment="1">
      <alignment/>
    </xf>
    <xf numFmtId="37" fontId="3" fillId="0" borderId="0" xfId="0" applyFont="1" applyFill="1" applyAlignment="1">
      <alignment/>
    </xf>
    <xf numFmtId="37" fontId="4" fillId="0" borderId="0" xfId="0" applyFont="1" applyFill="1" applyAlignment="1">
      <alignment/>
    </xf>
    <xf numFmtId="37" fontId="4" fillId="0" borderId="0" xfId="0" applyFont="1" applyFill="1" applyAlignment="1">
      <alignment vertical="center"/>
    </xf>
    <xf numFmtId="37" fontId="3" fillId="0" borderId="0" xfId="0" applyFont="1" applyFill="1" applyAlignment="1">
      <alignment vertical="center"/>
    </xf>
    <xf numFmtId="37" fontId="4" fillId="0" borderId="0" xfId="0" applyFont="1" applyFill="1" applyBorder="1" applyAlignment="1">
      <alignment vertical="center"/>
    </xf>
    <xf numFmtId="3" fontId="4" fillId="0" borderId="0" xfId="0" applyNumberFormat="1" applyFont="1" applyFill="1" applyAlignment="1">
      <alignment/>
    </xf>
    <xf numFmtId="37" fontId="4" fillId="0" borderId="0" xfId="0" applyFont="1" applyAlignment="1">
      <alignment/>
    </xf>
    <xf numFmtId="37" fontId="3" fillId="0" borderId="0" xfId="0" applyFont="1" applyAlignment="1">
      <alignment horizontal="center" vertical="center" wrapText="1"/>
    </xf>
    <xf numFmtId="37" fontId="4" fillId="0" borderId="0" xfId="0" applyFont="1" applyFill="1" applyBorder="1" applyAlignment="1" applyProtection="1" quotePrefix="1">
      <alignment horizontal="left" vertical="top" wrapText="1"/>
      <protection/>
    </xf>
    <xf numFmtId="37" fontId="4" fillId="33" borderId="0" xfId="0" applyFont="1" applyFill="1" applyAlignment="1">
      <alignment/>
    </xf>
    <xf numFmtId="3" fontId="3" fillId="0" borderId="10" xfId="0" applyNumberFormat="1" applyFont="1" applyFill="1" applyBorder="1" applyAlignment="1" applyProtection="1">
      <alignment horizontal="center" vertical="center"/>
      <protection/>
    </xf>
    <xf numFmtId="37" fontId="3" fillId="0" borderId="10" xfId="0" applyFont="1" applyFill="1" applyBorder="1" applyAlignment="1" applyProtection="1">
      <alignment horizontal="center" vertical="center" wrapText="1"/>
      <protection/>
    </xf>
    <xf numFmtId="37" fontId="3" fillId="0" borderId="10" xfId="0" applyFont="1" applyFill="1" applyBorder="1" applyAlignment="1" applyProtection="1">
      <alignment horizontal="center" vertical="center"/>
      <protection/>
    </xf>
    <xf numFmtId="37" fontId="3" fillId="0" borderId="0" xfId="0" applyFont="1" applyFill="1" applyAlignment="1" applyProtection="1">
      <alignment horizontal="left" vertical="top"/>
      <protection/>
    </xf>
    <xf numFmtId="37" fontId="4" fillId="0" borderId="0" xfId="0" applyFont="1" applyFill="1" applyAlignment="1" applyProtection="1">
      <alignment horizontal="left" vertical="top"/>
      <protection/>
    </xf>
    <xf numFmtId="37" fontId="4" fillId="0" borderId="0" xfId="0" applyFont="1" applyFill="1" applyAlignment="1" applyProtection="1">
      <alignment vertical="top"/>
      <protection/>
    </xf>
    <xf numFmtId="39" fontId="4" fillId="0" borderId="0" xfId="0" applyNumberFormat="1" applyFont="1" applyFill="1" applyAlignment="1" applyProtection="1">
      <alignment horizontal="left" vertical="top"/>
      <protection/>
    </xf>
    <xf numFmtId="37" fontId="4" fillId="0" borderId="0" xfId="0" applyFont="1" applyFill="1" applyAlignment="1">
      <alignment vertical="top"/>
    </xf>
    <xf numFmtId="164" fontId="3" fillId="0" borderId="10" xfId="0" applyNumberFormat="1" applyFont="1" applyFill="1" applyBorder="1" applyAlignment="1" applyProtection="1">
      <alignment horizontal="center" vertical="center"/>
      <protection/>
    </xf>
    <xf numFmtId="164" fontId="3" fillId="0" borderId="11" xfId="0" applyNumberFormat="1" applyFont="1" applyFill="1" applyBorder="1" applyAlignment="1" applyProtection="1">
      <alignment horizontal="center" vertical="center"/>
      <protection/>
    </xf>
    <xf numFmtId="3" fontId="4" fillId="0" borderId="12"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center" vertical="center"/>
      <protection/>
    </xf>
    <xf numFmtId="3" fontId="4" fillId="0" borderId="12" xfId="0" applyNumberFormat="1" applyFont="1" applyFill="1" applyBorder="1" applyAlignment="1">
      <alignment horizontal="center" vertical="center"/>
    </xf>
    <xf numFmtId="3" fontId="4" fillId="0" borderId="12" xfId="0" applyNumberFormat="1" applyFont="1" applyFill="1" applyBorder="1" applyAlignment="1" applyProtection="1" quotePrefix="1">
      <alignment horizontal="center" vertical="center"/>
      <protection/>
    </xf>
    <xf numFmtId="3" fontId="4" fillId="0" borderId="13" xfId="0" applyNumberFormat="1" applyFont="1" applyFill="1" applyBorder="1" applyAlignment="1" applyProtection="1" quotePrefix="1">
      <alignment horizontal="center" vertical="center"/>
      <protection/>
    </xf>
    <xf numFmtId="37" fontId="4" fillId="0" borderId="0" xfId="0" applyFont="1" applyFill="1" applyBorder="1" applyAlignment="1" applyProtection="1" quotePrefix="1">
      <alignment horizontal="center" vertical="center"/>
      <protection/>
    </xf>
    <xf numFmtId="37" fontId="4" fillId="0" borderId="0" xfId="0" applyFont="1" applyFill="1" applyBorder="1" applyAlignment="1" applyProtection="1" quotePrefix="1">
      <alignment horizontal="center" vertical="center" wrapText="1"/>
      <protection/>
    </xf>
    <xf numFmtId="3" fontId="4" fillId="0" borderId="0" xfId="0" applyNumberFormat="1" applyFont="1" applyFill="1" applyAlignment="1">
      <alignment horizontal="center" vertical="center"/>
    </xf>
    <xf numFmtId="37" fontId="4" fillId="0" borderId="0" xfId="0" applyFont="1" applyFill="1" applyAlignment="1">
      <alignment vertical="top" wrapText="1"/>
    </xf>
    <xf numFmtId="37" fontId="4" fillId="0" borderId="0" xfId="0" applyFont="1" applyFill="1" applyAlignment="1">
      <alignment horizontal="left" vertical="top"/>
    </xf>
    <xf numFmtId="166" fontId="4" fillId="0" borderId="0" xfId="44" applyNumberFormat="1" applyFont="1" applyBorder="1" applyAlignment="1">
      <alignment horizontal="left" vertical="top"/>
    </xf>
    <xf numFmtId="0" fontId="4" fillId="0" borderId="0" xfId="65" applyFont="1" applyFill="1" applyAlignment="1">
      <alignment vertical="top" wrapText="1"/>
      <protection/>
    </xf>
    <xf numFmtId="0" fontId="4" fillId="0" borderId="0" xfId="65" applyFont="1" applyFill="1">
      <alignment/>
      <protection/>
    </xf>
    <xf numFmtId="0" fontId="3" fillId="0" borderId="10" xfId="65" applyFont="1" applyFill="1" applyBorder="1" applyAlignment="1" applyProtection="1">
      <alignment horizontal="center" vertical="center" wrapText="1"/>
      <protection/>
    </xf>
    <xf numFmtId="0" fontId="3" fillId="0" borderId="10" xfId="65" applyFont="1" applyFill="1" applyBorder="1" applyAlignment="1" applyProtection="1">
      <alignment horizontal="center" vertical="center"/>
      <protection/>
    </xf>
    <xf numFmtId="0" fontId="3" fillId="0" borderId="0" xfId="65" applyFont="1" applyFill="1">
      <alignment/>
      <protection/>
    </xf>
    <xf numFmtId="0" fontId="4" fillId="0" borderId="0" xfId="65" applyFont="1" applyFill="1" applyAlignment="1">
      <alignment vertical="center"/>
      <protection/>
    </xf>
    <xf numFmtId="0" fontId="4" fillId="0" borderId="14" xfId="65" applyFont="1" applyFill="1" applyBorder="1" applyAlignment="1" applyProtection="1">
      <alignment horizontal="left" vertical="top"/>
      <protection/>
    </xf>
    <xf numFmtId="164" fontId="4" fillId="0" borderId="13" xfId="65" applyNumberFormat="1" applyFont="1" applyFill="1" applyBorder="1" applyAlignment="1" applyProtection="1">
      <alignment horizontal="center" vertical="center"/>
      <protection/>
    </xf>
    <xf numFmtId="0" fontId="4" fillId="0" borderId="14" xfId="65" applyFont="1" applyFill="1" applyBorder="1" applyAlignment="1">
      <alignment horizontal="center" vertical="center"/>
      <protection/>
    </xf>
    <xf numFmtId="164" fontId="4" fillId="0" borderId="14" xfId="65" applyNumberFormat="1" applyFont="1" applyFill="1" applyBorder="1" applyAlignment="1" applyProtection="1">
      <alignment horizontal="center" vertical="center"/>
      <protection/>
    </xf>
    <xf numFmtId="164" fontId="4" fillId="0" borderId="0" xfId="65" applyNumberFormat="1" applyFont="1" applyFill="1" applyBorder="1" applyAlignment="1" applyProtection="1">
      <alignment horizontal="center" vertical="center"/>
      <protection/>
    </xf>
    <xf numFmtId="164" fontId="4" fillId="0" borderId="14" xfId="65" applyNumberFormat="1" applyFont="1" applyFill="1" applyBorder="1" applyAlignment="1">
      <alignment horizontal="center" vertical="center"/>
      <protection/>
    </xf>
    <xf numFmtId="164" fontId="4" fillId="0" borderId="12" xfId="65" applyNumberFormat="1" applyFont="1" applyFill="1" applyBorder="1" applyAlignment="1" applyProtection="1">
      <alignment horizontal="center" vertical="center"/>
      <protection/>
    </xf>
    <xf numFmtId="3" fontId="4" fillId="0" borderId="14" xfId="65" applyNumberFormat="1" applyFont="1" applyFill="1" applyBorder="1" applyAlignment="1">
      <alignment horizontal="center" vertical="center"/>
      <protection/>
    </xf>
    <xf numFmtId="0" fontId="4" fillId="0" borderId="15" xfId="65" applyFont="1" applyFill="1" applyBorder="1" applyAlignment="1" applyProtection="1">
      <alignment horizontal="center" vertical="center"/>
      <protection/>
    </xf>
    <xf numFmtId="3" fontId="4" fillId="0" borderId="13" xfId="65" applyNumberFormat="1" applyFont="1" applyFill="1" applyBorder="1" applyAlignment="1" applyProtection="1">
      <alignment horizontal="center" vertical="center"/>
      <protection/>
    </xf>
    <xf numFmtId="3" fontId="4" fillId="0" borderId="14" xfId="65" applyNumberFormat="1" applyFont="1" applyFill="1" applyBorder="1" applyAlignment="1" applyProtection="1">
      <alignment horizontal="center" vertical="center"/>
      <protection/>
    </xf>
    <xf numFmtId="3" fontId="4" fillId="0" borderId="0" xfId="65" applyNumberFormat="1" applyFont="1" applyFill="1" applyBorder="1" applyAlignment="1" applyProtection="1">
      <alignment horizontal="center" vertical="center"/>
      <protection/>
    </xf>
    <xf numFmtId="3" fontId="4" fillId="0" borderId="12" xfId="65" applyNumberFormat="1" applyFont="1" applyFill="1" applyBorder="1" applyAlignment="1" applyProtection="1">
      <alignment horizontal="center" vertical="center"/>
      <protection/>
    </xf>
    <xf numFmtId="0" fontId="4" fillId="0" borderId="12" xfId="65" applyFont="1" applyFill="1" applyBorder="1" applyAlignment="1" applyProtection="1">
      <alignment horizontal="center" vertical="center"/>
      <protection/>
    </xf>
    <xf numFmtId="0" fontId="4" fillId="0" borderId="14" xfId="65" applyFont="1" applyFill="1" applyBorder="1" applyAlignment="1">
      <alignment horizontal="left" vertical="top"/>
      <protection/>
    </xf>
    <xf numFmtId="0" fontId="4" fillId="0" borderId="12" xfId="65" applyFont="1" applyFill="1" applyBorder="1" applyAlignment="1">
      <alignment horizontal="center" vertical="center"/>
      <protection/>
    </xf>
    <xf numFmtId="3" fontId="4" fillId="0" borderId="13" xfId="65" applyNumberFormat="1" applyFont="1" applyFill="1" applyBorder="1" applyAlignment="1">
      <alignment horizontal="center" vertical="center"/>
      <protection/>
    </xf>
    <xf numFmtId="3" fontId="4" fillId="0" borderId="12" xfId="65" applyNumberFormat="1" applyFont="1" applyFill="1" applyBorder="1" applyAlignment="1">
      <alignment horizontal="center" vertical="center"/>
      <protection/>
    </xf>
    <xf numFmtId="167" fontId="4" fillId="0" borderId="12" xfId="65" applyNumberFormat="1" applyFont="1" applyFill="1" applyBorder="1" applyAlignment="1" applyProtection="1">
      <alignment horizontal="center" vertical="center"/>
      <protection/>
    </xf>
    <xf numFmtId="167" fontId="4" fillId="0" borderId="12" xfId="65" applyNumberFormat="1" applyFont="1" applyFill="1" applyBorder="1" applyAlignment="1">
      <alignment horizontal="center" vertical="center"/>
      <protection/>
    </xf>
    <xf numFmtId="0" fontId="4" fillId="0" borderId="14" xfId="65" applyFont="1" applyFill="1" applyBorder="1" applyAlignment="1" applyProtection="1">
      <alignment horizontal="center" vertical="center"/>
      <protection/>
    </xf>
    <xf numFmtId="0" fontId="4" fillId="0" borderId="16" xfId="65" applyFont="1" applyFill="1" applyBorder="1" applyAlignment="1" applyProtection="1">
      <alignment horizontal="left" vertical="top"/>
      <protection/>
    </xf>
    <xf numFmtId="3" fontId="4" fillId="0" borderId="17" xfId="65" applyNumberFormat="1" applyFont="1" applyFill="1" applyBorder="1" applyAlignment="1" applyProtection="1">
      <alignment horizontal="center" vertical="center"/>
      <protection/>
    </xf>
    <xf numFmtId="0" fontId="4" fillId="0" borderId="16" xfId="65" applyFont="1" applyFill="1" applyBorder="1" applyAlignment="1" applyProtection="1">
      <alignment horizontal="center" vertical="center"/>
      <protection/>
    </xf>
    <xf numFmtId="3" fontId="4" fillId="0" borderId="18" xfId="65" applyNumberFormat="1" applyFont="1" applyFill="1" applyBorder="1" applyAlignment="1" applyProtection="1">
      <alignment horizontal="center" vertical="center"/>
      <protection/>
    </xf>
    <xf numFmtId="3" fontId="4" fillId="0" borderId="16" xfId="65" applyNumberFormat="1" applyFont="1" applyFill="1" applyBorder="1" applyAlignment="1" applyProtection="1">
      <alignment horizontal="center" vertical="center"/>
      <protection/>
    </xf>
    <xf numFmtId="175" fontId="3" fillId="0" borderId="16" xfId="61" applyNumberFormat="1" applyFont="1" applyFill="1" applyBorder="1" applyAlignment="1">
      <alignment horizontal="right" vertical="center"/>
      <protection/>
    </xf>
    <xf numFmtId="167" fontId="4" fillId="0" borderId="18" xfId="65" applyNumberFormat="1" applyFont="1" applyFill="1" applyBorder="1" applyAlignment="1" applyProtection="1">
      <alignment horizontal="center" vertical="center"/>
      <protection/>
    </xf>
    <xf numFmtId="0" fontId="4" fillId="0" borderId="0" xfId="65" applyFont="1" applyFill="1" applyBorder="1" applyAlignment="1" applyProtection="1">
      <alignment horizontal="left" vertical="top"/>
      <protection/>
    </xf>
    <xf numFmtId="3" fontId="4" fillId="0" borderId="0" xfId="65" applyNumberFormat="1" applyFont="1" applyFill="1" applyBorder="1" applyAlignment="1" applyProtection="1">
      <alignment vertical="center"/>
      <protection/>
    </xf>
    <xf numFmtId="0" fontId="4" fillId="0" borderId="0" xfId="65" applyFont="1" applyFill="1" applyBorder="1" applyAlignment="1" applyProtection="1">
      <alignment horizontal="left" vertical="center"/>
      <protection/>
    </xf>
    <xf numFmtId="3" fontId="4" fillId="0" borderId="0" xfId="65" applyNumberFormat="1" applyFont="1" applyFill="1" applyBorder="1" applyAlignment="1" applyProtection="1">
      <alignment horizontal="left" vertical="center"/>
      <protection/>
    </xf>
    <xf numFmtId="167" fontId="4" fillId="0" borderId="0" xfId="65" applyNumberFormat="1" applyFont="1" applyFill="1" applyBorder="1" applyAlignment="1" applyProtection="1">
      <alignment vertical="center"/>
      <protection/>
    </xf>
    <xf numFmtId="0" fontId="4" fillId="0" borderId="0" xfId="65" applyFont="1" applyFill="1" applyBorder="1" applyAlignment="1" applyProtection="1" quotePrefix="1">
      <alignment horizontal="left" vertical="top" wrapText="1"/>
      <protection/>
    </xf>
    <xf numFmtId="0" fontId="4" fillId="0" borderId="0" xfId="65" applyFont="1" applyFill="1" applyAlignment="1" applyProtection="1">
      <alignment horizontal="left" vertical="top" wrapText="1"/>
      <protection/>
    </xf>
    <xf numFmtId="0" fontId="4" fillId="0" borderId="0" xfId="65" applyNumberFormat="1" applyFont="1" applyFill="1" applyAlignment="1" applyProtection="1">
      <alignment horizontal="left" vertical="top" wrapText="1"/>
      <protection/>
    </xf>
    <xf numFmtId="0" fontId="4" fillId="0" borderId="0" xfId="65" applyFont="1" applyFill="1" applyAlignment="1" applyProtection="1">
      <alignment horizontal="left" vertical="center"/>
      <protection/>
    </xf>
    <xf numFmtId="0" fontId="5" fillId="0" borderId="0" xfId="65" applyFont="1" applyFill="1" applyAlignment="1" applyProtection="1">
      <alignment horizontal="left" vertical="center"/>
      <protection/>
    </xf>
    <xf numFmtId="37" fontId="4" fillId="0" borderId="0" xfId="65" applyNumberFormat="1" applyFont="1" applyFill="1" applyProtection="1">
      <alignment/>
      <protection/>
    </xf>
    <xf numFmtId="0" fontId="4" fillId="0" borderId="0" xfId="65" applyFont="1" applyFill="1" applyAlignment="1">
      <alignment horizontal="left" vertical="center"/>
      <protection/>
    </xf>
    <xf numFmtId="177" fontId="4" fillId="33" borderId="14" xfId="65" applyNumberFormat="1" applyFont="1" applyFill="1" applyBorder="1" applyAlignment="1">
      <alignment horizontal="center" vertical="center"/>
      <protection/>
    </xf>
    <xf numFmtId="177" fontId="4" fillId="33" borderId="18" xfId="65" applyNumberFormat="1" applyFont="1" applyFill="1" applyBorder="1" applyAlignment="1">
      <alignment horizontal="center" vertical="center"/>
      <protection/>
    </xf>
    <xf numFmtId="5" fontId="4" fillId="33" borderId="0" xfId="0" applyNumberFormat="1" applyFont="1" applyFill="1" applyAlignment="1">
      <alignment horizontal="center" vertical="center"/>
    </xf>
    <xf numFmtId="37" fontId="4" fillId="0" borderId="0" xfId="0" applyFont="1" applyFill="1" applyBorder="1" applyAlignment="1" applyProtection="1">
      <alignment vertical="center"/>
      <protection/>
    </xf>
    <xf numFmtId="37" fontId="4" fillId="0" borderId="19" xfId="0"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3" fontId="4" fillId="0" borderId="11" xfId="0" applyNumberFormat="1" applyFont="1" applyFill="1" applyBorder="1" applyAlignment="1" applyProtection="1">
      <alignment horizontal="right" vertical="center"/>
      <protection/>
    </xf>
    <xf numFmtId="37" fontId="4" fillId="0" borderId="0" xfId="0" applyFont="1" applyFill="1" applyAlignment="1" applyProtection="1">
      <alignment horizontal="left" vertical="center"/>
      <protection/>
    </xf>
    <xf numFmtId="164" fontId="4" fillId="0" borderId="10" xfId="0" applyNumberFormat="1" applyFont="1" applyFill="1" applyBorder="1" applyAlignment="1" applyProtection="1">
      <alignment vertical="center"/>
      <protection/>
    </xf>
    <xf numFmtId="164" fontId="4" fillId="0" borderId="11" xfId="0" applyNumberFormat="1" applyFont="1" applyFill="1" applyBorder="1" applyAlignment="1" applyProtection="1">
      <alignment vertical="center"/>
      <protection/>
    </xf>
    <xf numFmtId="3" fontId="4" fillId="0" borderId="12" xfId="0" applyNumberFormat="1" applyFont="1" applyFill="1" applyBorder="1" applyAlignment="1" applyProtection="1">
      <alignment vertical="center"/>
      <protection/>
    </xf>
    <xf numFmtId="3" fontId="4" fillId="0" borderId="13" xfId="0" applyNumberFormat="1" applyFont="1" applyFill="1" applyBorder="1" applyAlignment="1" applyProtection="1">
      <alignment vertical="center"/>
      <protection/>
    </xf>
    <xf numFmtId="3" fontId="4" fillId="0" borderId="12" xfId="0" applyNumberFormat="1" applyFont="1" applyFill="1" applyBorder="1" applyAlignment="1">
      <alignment vertical="center"/>
    </xf>
    <xf numFmtId="3" fontId="4" fillId="0" borderId="20" xfId="0" applyNumberFormat="1" applyFont="1" applyFill="1" applyBorder="1" applyAlignment="1" applyProtection="1">
      <alignment vertical="center"/>
      <protection/>
    </xf>
    <xf numFmtId="3" fontId="4" fillId="0" borderId="21" xfId="0" applyNumberFormat="1" applyFont="1" applyFill="1" applyBorder="1" applyAlignment="1" applyProtection="1">
      <alignment vertical="center"/>
      <protection/>
    </xf>
    <xf numFmtId="37" fontId="4" fillId="0" borderId="0" xfId="0" applyFont="1" applyFill="1" applyAlignment="1" applyProtection="1">
      <alignment vertical="center"/>
      <protection/>
    </xf>
    <xf numFmtId="39" fontId="4" fillId="0" borderId="0" xfId="0" applyNumberFormat="1" applyFont="1" applyFill="1" applyAlignment="1" applyProtection="1">
      <alignment horizontal="left" vertical="center"/>
      <protection/>
    </xf>
    <xf numFmtId="37" fontId="4" fillId="0" borderId="22" xfId="0" applyFont="1" applyFill="1" applyBorder="1" applyAlignment="1" applyProtection="1">
      <alignment horizontal="left" vertical="center"/>
      <protection/>
    </xf>
    <xf numFmtId="3" fontId="4" fillId="0" borderId="18" xfId="0" applyNumberFormat="1" applyFont="1" applyFill="1" applyBorder="1" applyAlignment="1" applyProtection="1">
      <alignment vertical="center"/>
      <protection/>
    </xf>
    <xf numFmtId="3" fontId="4" fillId="0" borderId="17" xfId="0" applyNumberFormat="1" applyFont="1" applyFill="1" applyBorder="1" applyAlignment="1" applyProtection="1">
      <alignment vertical="center"/>
      <protection/>
    </xf>
    <xf numFmtId="37" fontId="4" fillId="0" borderId="0" xfId="0" applyFont="1" applyAlignment="1" applyProtection="1">
      <alignment horizontal="left"/>
      <protection/>
    </xf>
    <xf numFmtId="37" fontId="4" fillId="0" borderId="0" xfId="0" applyFont="1" applyAlignment="1">
      <alignment/>
    </xf>
    <xf numFmtId="5" fontId="4" fillId="0" borderId="0" xfId="0" applyNumberFormat="1" applyFont="1" applyAlignment="1" applyProtection="1">
      <alignment/>
      <protection/>
    </xf>
    <xf numFmtId="37" fontId="4" fillId="0" borderId="0" xfId="0" applyNumberFormat="1" applyFont="1" applyAlignment="1" applyProtection="1">
      <alignment/>
      <protection/>
    </xf>
    <xf numFmtId="37" fontId="4" fillId="0" borderId="0" xfId="0" applyFont="1" applyAlignment="1" applyProtection="1">
      <alignment horizontal="fill"/>
      <protection/>
    </xf>
    <xf numFmtId="37" fontId="4" fillId="0" borderId="0" xfId="0" applyFont="1" applyAlignment="1" applyProtection="1">
      <alignment/>
      <protection/>
    </xf>
    <xf numFmtId="39" fontId="4" fillId="0" borderId="0" xfId="0" applyNumberFormat="1" applyFont="1" applyAlignment="1" applyProtection="1">
      <alignment horizontal="left"/>
      <protection/>
    </xf>
    <xf numFmtId="37" fontId="3" fillId="0" borderId="0" xfId="0" applyFont="1" applyAlignment="1">
      <alignment/>
    </xf>
    <xf numFmtId="3" fontId="4" fillId="0" borderId="13"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7" fontId="4" fillId="0" borderId="14" xfId="0" applyFont="1" applyFill="1" applyBorder="1" applyAlignment="1" applyProtection="1" quotePrefix="1">
      <alignment horizontal="center" vertical="center"/>
      <protection/>
    </xf>
    <xf numFmtId="37" fontId="4" fillId="0" borderId="14" xfId="0" applyFont="1" applyFill="1" applyBorder="1" applyAlignment="1" applyProtection="1" quotePrefix="1">
      <alignment horizontal="center" vertical="center" wrapText="1"/>
      <protection/>
    </xf>
    <xf numFmtId="37" fontId="4" fillId="0" borderId="0" xfId="0" applyFont="1" applyFill="1" applyBorder="1" applyAlignment="1" applyProtection="1" quotePrefix="1">
      <alignment horizontal="left" vertical="top"/>
      <protection/>
    </xf>
    <xf numFmtId="37" fontId="4" fillId="0" borderId="14" xfId="0" applyFont="1" applyFill="1" applyBorder="1" applyAlignment="1" applyProtection="1">
      <alignment horizontal="left" vertical="top"/>
      <protection/>
    </xf>
    <xf numFmtId="0" fontId="4" fillId="0" borderId="0" xfId="61" applyFont="1" applyAlignment="1" applyProtection="1">
      <alignment horizontal="left"/>
      <protection/>
    </xf>
    <xf numFmtId="0" fontId="4" fillId="0" borderId="0" xfId="61" applyFont="1">
      <alignment/>
      <protection/>
    </xf>
    <xf numFmtId="37" fontId="4" fillId="0" borderId="0" xfId="61" applyNumberFormat="1" applyFont="1" applyProtection="1">
      <alignment/>
      <protection/>
    </xf>
    <xf numFmtId="0" fontId="4" fillId="0" borderId="0" xfId="61" applyFont="1" applyAlignment="1" applyProtection="1">
      <alignment horizontal="fill"/>
      <protection/>
    </xf>
    <xf numFmtId="0" fontId="4" fillId="0" borderId="0" xfId="61" applyFont="1" applyAlignment="1" applyProtection="1">
      <alignment horizontal="center"/>
      <protection/>
    </xf>
    <xf numFmtId="37" fontId="4" fillId="0" borderId="0" xfId="61" applyNumberFormat="1" applyFont="1" applyAlignment="1" applyProtection="1">
      <alignment horizontal="fill"/>
      <protection/>
    </xf>
    <xf numFmtId="37" fontId="4" fillId="0" borderId="0" xfId="61" applyNumberFormat="1" applyFont="1" applyAlignment="1" applyProtection="1">
      <alignment horizontal="left"/>
      <protection/>
    </xf>
    <xf numFmtId="37" fontId="4" fillId="0" borderId="0" xfId="61" applyNumberFormat="1" applyFont="1" applyAlignment="1" applyProtection="1">
      <alignment horizontal="right"/>
      <protection/>
    </xf>
    <xf numFmtId="37" fontId="3" fillId="0" borderId="0" xfId="0" applyFont="1" applyAlignment="1">
      <alignment horizontal="center" vertical="center"/>
    </xf>
    <xf numFmtId="37" fontId="4" fillId="0" borderId="0" xfId="0" applyFont="1" applyAlignment="1">
      <alignment horizontal="center" vertical="center"/>
    </xf>
    <xf numFmtId="5" fontId="4" fillId="0" borderId="0" xfId="0" applyNumberFormat="1" applyFont="1" applyAlignment="1">
      <alignment horizontal="center" vertical="center"/>
    </xf>
    <xf numFmtId="5" fontId="4" fillId="33" borderId="0" xfId="0" applyNumberFormat="1" applyFont="1" applyFill="1" applyAlignment="1">
      <alignment horizontal="left" vertical="center"/>
    </xf>
    <xf numFmtId="49" fontId="3" fillId="0" borderId="0" xfId="0" applyNumberFormat="1" applyFont="1" applyAlignment="1">
      <alignment horizontal="center" vertical="center" wrapText="1"/>
    </xf>
    <xf numFmtId="164" fontId="4" fillId="0" borderId="0" xfId="0" applyNumberFormat="1" applyFont="1" applyAlignment="1">
      <alignment horizontal="center" vertical="center"/>
    </xf>
    <xf numFmtId="164" fontId="4" fillId="33" borderId="0" xfId="0" applyNumberFormat="1" applyFont="1" applyFill="1" applyAlignment="1">
      <alignment horizontal="center" vertical="center"/>
    </xf>
    <xf numFmtId="37" fontId="3" fillId="0" borderId="0" xfId="0" applyFont="1" applyAlignment="1">
      <alignment/>
    </xf>
    <xf numFmtId="49" fontId="3" fillId="0" borderId="10" xfId="0" applyNumberFormat="1" applyFont="1" applyBorder="1" applyAlignment="1">
      <alignment horizontal="center" vertical="center" wrapText="1"/>
    </xf>
    <xf numFmtId="9" fontId="4" fillId="33" borderId="0" xfId="0" applyNumberFormat="1" applyFont="1" applyFill="1" applyAlignment="1">
      <alignment horizontal="center" vertical="center"/>
    </xf>
    <xf numFmtId="9" fontId="4" fillId="33" borderId="0" xfId="0" applyNumberFormat="1" applyFont="1" applyFill="1" applyAlignment="1">
      <alignment horizontal="center"/>
    </xf>
    <xf numFmtId="166" fontId="4" fillId="0" borderId="23" xfId="44" applyNumberFormat="1" applyFont="1" applyBorder="1" applyAlignment="1">
      <alignment horizontal="left" vertical="top"/>
    </xf>
    <xf numFmtId="164" fontId="4" fillId="33" borderId="23" xfId="0" applyNumberFormat="1" applyFont="1" applyFill="1" applyBorder="1" applyAlignment="1">
      <alignment horizontal="center" vertical="center"/>
    </xf>
    <xf numFmtId="9" fontId="4" fillId="33" borderId="23" xfId="0" applyNumberFormat="1" applyFont="1" applyFill="1" applyBorder="1" applyAlignment="1">
      <alignment horizontal="center" vertical="center"/>
    </xf>
    <xf numFmtId="164" fontId="4" fillId="33" borderId="0" xfId="0" applyNumberFormat="1" applyFont="1" applyFill="1" applyAlignment="1">
      <alignment horizontal="center"/>
    </xf>
    <xf numFmtId="37" fontId="3" fillId="0" borderId="0" xfId="0" applyFont="1" applyAlignment="1">
      <alignment horizontal="center" vertical="center" wrapText="1"/>
    </xf>
    <xf numFmtId="37" fontId="3" fillId="0" borderId="10" xfId="0" applyFont="1" applyBorder="1" applyAlignment="1" applyProtection="1">
      <alignment horizontal="center" vertical="center" wrapText="1"/>
      <protection/>
    </xf>
    <xf numFmtId="37" fontId="4" fillId="0" borderId="0" xfId="0" applyFont="1" applyBorder="1" applyAlignment="1">
      <alignment/>
    </xf>
    <xf numFmtId="37" fontId="3" fillId="0" borderId="10" xfId="0" applyFont="1" applyBorder="1" applyAlignment="1" applyProtection="1">
      <alignment horizontal="center"/>
      <protection/>
    </xf>
    <xf numFmtId="0" fontId="3" fillId="0" borderId="10" xfId="61" applyFont="1" applyBorder="1" applyAlignment="1">
      <alignment horizontal="center" vertical="center" wrapText="1"/>
      <protection/>
    </xf>
    <xf numFmtId="0" fontId="3" fillId="0" borderId="10" xfId="61" applyFont="1" applyBorder="1" applyAlignment="1" applyProtection="1">
      <alignment horizontal="center" vertical="center" wrapText="1"/>
      <protection/>
    </xf>
    <xf numFmtId="0" fontId="3" fillId="0" borderId="0" xfId="61" applyFont="1">
      <alignment/>
      <protection/>
    </xf>
    <xf numFmtId="0" fontId="4" fillId="0" borderId="0" xfId="61" applyFont="1" applyAlignment="1">
      <alignment horizontal="center" wrapText="1"/>
      <protection/>
    </xf>
    <xf numFmtId="0" fontId="3" fillId="0" borderId="10" xfId="61" applyFont="1" applyBorder="1" applyAlignment="1">
      <alignment horizontal="center" wrapText="1"/>
      <protection/>
    </xf>
    <xf numFmtId="0" fontId="3" fillId="0" borderId="0" xfId="61" applyFont="1" applyAlignment="1">
      <alignment horizontal="center" wrapText="1"/>
      <protection/>
    </xf>
    <xf numFmtId="37" fontId="3" fillId="0" borderId="0" xfId="0" applyFont="1" applyFill="1" applyAlignment="1">
      <alignment horizontal="center" vertical="center" wrapText="1"/>
    </xf>
    <xf numFmtId="37" fontId="3" fillId="0" borderId="12" xfId="0" applyFont="1" applyFill="1" applyBorder="1" applyAlignment="1" applyProtection="1">
      <alignment horizontal="center" vertical="center" wrapText="1"/>
      <protection/>
    </xf>
    <xf numFmtId="37" fontId="3" fillId="0" borderId="15" xfId="0" applyFont="1" applyFill="1" applyBorder="1" applyAlignment="1" applyProtection="1">
      <alignment horizontal="center" vertical="center" wrapText="1"/>
      <protection/>
    </xf>
    <xf numFmtId="0" fontId="4" fillId="0" borderId="0" xfId="61" applyFont="1" applyFill="1" applyBorder="1" applyAlignment="1" applyProtection="1">
      <alignment horizontal="left" vertical="top" wrapText="1"/>
      <protection/>
    </xf>
    <xf numFmtId="37" fontId="4" fillId="0" borderId="0" xfId="0" applyFont="1" applyFill="1" applyAlignment="1" applyProtection="1">
      <alignment horizontal="left" vertical="top" wrapText="1"/>
      <protection/>
    </xf>
    <xf numFmtId="178" fontId="4" fillId="0" borderId="0" xfId="0" applyNumberFormat="1" applyFont="1" applyFill="1" applyAlignment="1" applyProtection="1">
      <alignment/>
      <protection/>
    </xf>
    <xf numFmtId="37" fontId="4" fillId="0" borderId="0" xfId="0" applyFont="1" applyFill="1" applyAlignment="1">
      <alignment/>
    </xf>
    <xf numFmtId="164" fontId="4" fillId="33" borderId="0" xfId="0" applyNumberFormat="1" applyFont="1" applyFill="1" applyBorder="1" applyAlignment="1">
      <alignment horizontal="center" vertical="center"/>
    </xf>
    <xf numFmtId="9" fontId="4" fillId="33" borderId="0" xfId="0" applyNumberFormat="1" applyFont="1" applyFill="1" applyBorder="1" applyAlignment="1">
      <alignment horizontal="center" vertical="center"/>
    </xf>
    <xf numFmtId="37" fontId="4" fillId="0" borderId="0" xfId="0" applyFont="1" applyAlignment="1">
      <alignment horizontal="left" vertical="top" wrapText="1"/>
    </xf>
    <xf numFmtId="37" fontId="50" fillId="0" borderId="0" xfId="54" applyFont="1" applyAlignment="1">
      <alignment horizontal="left" vertical="top" wrapText="1"/>
    </xf>
    <xf numFmtId="37" fontId="3" fillId="0" borderId="10" xfId="0" applyFont="1" applyBorder="1" applyAlignment="1" applyProtection="1">
      <alignment horizontal="center" vertical="center" wrapText="1"/>
      <protection/>
    </xf>
    <xf numFmtId="37" fontId="3" fillId="0" borderId="10" xfId="0" applyFont="1" applyBorder="1" applyAlignment="1">
      <alignment horizontal="center" vertical="center" wrapText="1"/>
    </xf>
    <xf numFmtId="37" fontId="4" fillId="0" borderId="0" xfId="0" applyFont="1" applyFill="1" applyAlignment="1" applyProtection="1">
      <alignment horizontal="left" vertical="top" wrapText="1"/>
      <protection/>
    </xf>
    <xf numFmtId="37" fontId="3" fillId="0" borderId="10" xfId="0" applyFont="1" applyBorder="1" applyAlignment="1" applyProtection="1">
      <alignment horizontal="center"/>
      <protection/>
    </xf>
    <xf numFmtId="0" fontId="3" fillId="0" borderId="10" xfId="61" applyFont="1" applyBorder="1" applyAlignment="1" applyProtection="1">
      <alignment horizontal="center" vertical="center" wrapText="1"/>
      <protection/>
    </xf>
    <xf numFmtId="0" fontId="4" fillId="0" borderId="0" xfId="61" applyFont="1" applyFill="1" applyBorder="1" applyAlignment="1" applyProtection="1">
      <alignment horizontal="left" vertical="top" wrapText="1"/>
      <protection/>
    </xf>
    <xf numFmtId="0" fontId="3" fillId="0" borderId="10" xfId="61" applyFont="1" applyBorder="1" applyAlignment="1">
      <alignment horizontal="center"/>
      <protection/>
    </xf>
    <xf numFmtId="37" fontId="4" fillId="0" borderId="0" xfId="0" applyFont="1" applyFill="1" applyBorder="1" applyAlignment="1" applyProtection="1">
      <alignment horizontal="left" vertical="top" wrapText="1"/>
      <protection/>
    </xf>
    <xf numFmtId="37" fontId="3" fillId="0" borderId="10" xfId="0" applyFont="1" applyFill="1" applyBorder="1" applyAlignment="1" applyProtection="1">
      <alignment horizontal="left" vertical="center"/>
      <protection/>
    </xf>
    <xf numFmtId="37" fontId="3" fillId="0" borderId="11" xfId="0" applyFont="1" applyFill="1" applyBorder="1" applyAlignment="1" applyProtection="1">
      <alignment horizontal="center" vertical="center" wrapText="1"/>
      <protection/>
    </xf>
    <xf numFmtId="37" fontId="3" fillId="0" borderId="19" xfId="0" applyFont="1" applyFill="1" applyBorder="1" applyAlignment="1" applyProtection="1">
      <alignment horizontal="center" vertical="center" wrapText="1"/>
      <protection/>
    </xf>
    <xf numFmtId="37" fontId="3" fillId="0" borderId="19" xfId="0" applyFont="1" applyFill="1" applyBorder="1" applyAlignment="1">
      <alignment horizontal="center" vertical="center" wrapText="1"/>
    </xf>
    <xf numFmtId="37" fontId="3" fillId="0" borderId="24" xfId="0" applyFont="1" applyFill="1" applyBorder="1" applyAlignment="1">
      <alignment horizontal="center" vertical="center" wrapText="1"/>
    </xf>
    <xf numFmtId="37" fontId="3" fillId="0" borderId="25" xfId="0" applyFont="1" applyFill="1" applyBorder="1" applyAlignment="1" applyProtection="1">
      <alignment horizontal="center" vertical="center" wrapText="1"/>
      <protection/>
    </xf>
    <xf numFmtId="37" fontId="3" fillId="0" borderId="14" xfId="0" applyFont="1" applyFill="1" applyBorder="1" applyAlignment="1">
      <alignment horizontal="center" vertical="center" wrapText="1"/>
    </xf>
    <xf numFmtId="37" fontId="3" fillId="0" borderId="15" xfId="0" applyFont="1" applyFill="1" applyBorder="1" applyAlignment="1" applyProtection="1">
      <alignment horizontal="center" vertical="center" wrapText="1"/>
      <protection/>
    </xf>
    <xf numFmtId="37" fontId="3" fillId="0" borderId="12" xfId="0" applyFont="1" applyFill="1" applyBorder="1" applyAlignment="1">
      <alignment horizontal="center" vertical="center" wrapText="1"/>
    </xf>
    <xf numFmtId="37" fontId="3" fillId="0" borderId="18" xfId="0" applyFont="1" applyFill="1" applyBorder="1" applyAlignment="1">
      <alignment horizontal="center" vertical="center" wrapText="1"/>
    </xf>
    <xf numFmtId="37" fontId="3" fillId="0" borderId="26" xfId="0" applyFont="1" applyFill="1" applyBorder="1" applyAlignment="1">
      <alignment horizontal="center" vertical="center" wrapText="1"/>
    </xf>
    <xf numFmtId="37" fontId="3" fillId="0" borderId="13" xfId="0" applyFont="1" applyFill="1" applyBorder="1" applyAlignment="1">
      <alignment horizontal="center" vertical="center" wrapText="1"/>
    </xf>
    <xf numFmtId="37" fontId="4" fillId="0" borderId="0" xfId="0" applyFont="1" applyFill="1" applyBorder="1" applyAlignment="1" applyProtection="1" quotePrefix="1">
      <alignment horizontal="left" vertical="center" wrapText="1"/>
      <protection/>
    </xf>
    <xf numFmtId="37" fontId="4" fillId="0" borderId="0" xfId="0" applyFont="1" applyFill="1" applyBorder="1" applyAlignment="1">
      <alignment vertical="center" wrapText="1"/>
    </xf>
    <xf numFmtId="37" fontId="3" fillId="0" borderId="15" xfId="0" applyFont="1" applyFill="1" applyBorder="1" applyAlignment="1">
      <alignment horizontal="center" vertical="center" wrapText="1"/>
    </xf>
    <xf numFmtId="37" fontId="4" fillId="0" borderId="0" xfId="0" applyFont="1" applyFill="1" applyAlignment="1">
      <alignment horizontal="left" vertical="top"/>
    </xf>
    <xf numFmtId="37" fontId="4" fillId="0" borderId="0" xfId="0" applyFont="1" applyFill="1" applyAlignment="1">
      <alignment horizontal="left" vertical="top" wrapText="1"/>
    </xf>
    <xf numFmtId="37" fontId="3" fillId="0" borderId="10" xfId="0" applyFont="1" applyFill="1" applyBorder="1" applyAlignment="1" applyProtection="1">
      <alignment horizontal="center" vertical="center" wrapText="1"/>
      <protection/>
    </xf>
    <xf numFmtId="37" fontId="3" fillId="0" borderId="10" xfId="0" applyFont="1" applyFill="1" applyBorder="1" applyAlignment="1" applyProtection="1">
      <alignment horizontal="center" vertical="center"/>
      <protection/>
    </xf>
    <xf numFmtId="37" fontId="3" fillId="0" borderId="10" xfId="0" applyFont="1" applyFill="1" applyBorder="1" applyAlignment="1">
      <alignment horizontal="center" vertical="center" wrapText="1"/>
    </xf>
    <xf numFmtId="0" fontId="4" fillId="0" borderId="0" xfId="65" applyNumberFormat="1" applyFont="1" applyFill="1" applyAlignment="1" applyProtection="1">
      <alignment horizontal="left" vertical="top" wrapText="1"/>
      <protection/>
    </xf>
    <xf numFmtId="0" fontId="4" fillId="0" borderId="0" xfId="65" applyFont="1" applyFill="1" applyAlignment="1" applyProtection="1">
      <alignment horizontal="left" vertical="justify" wrapText="1"/>
      <protection/>
    </xf>
    <xf numFmtId="0" fontId="4" fillId="0" borderId="0" xfId="65" applyFont="1" applyFill="1" applyAlignment="1">
      <alignment horizontal="left" vertical="justify" wrapText="1"/>
      <protection/>
    </xf>
    <xf numFmtId="0" fontId="3" fillId="33" borderId="15" xfId="65" applyFont="1" applyFill="1" applyBorder="1" applyAlignment="1">
      <alignment horizontal="center" vertical="top" wrapText="1"/>
      <protection/>
    </xf>
    <xf numFmtId="0" fontId="3" fillId="33" borderId="18" xfId="65" applyFont="1" applyFill="1" applyBorder="1" applyAlignment="1">
      <alignment horizontal="center" vertical="top" wrapText="1"/>
      <protection/>
    </xf>
    <xf numFmtId="0" fontId="4" fillId="0" borderId="0" xfId="65" applyFont="1" applyFill="1" applyBorder="1" applyAlignment="1" applyProtection="1" quotePrefix="1">
      <alignment horizontal="left" vertical="top" wrapText="1"/>
      <protection/>
    </xf>
    <xf numFmtId="0" fontId="4" fillId="0" borderId="0" xfId="65" applyFont="1" applyFill="1" applyAlignment="1" applyProtection="1">
      <alignment horizontal="left" vertical="top" wrapText="1"/>
      <protection/>
    </xf>
    <xf numFmtId="0" fontId="3" fillId="0" borderId="10" xfId="65" applyFont="1" applyFill="1" applyBorder="1" applyAlignment="1" applyProtection="1">
      <alignment horizontal="center" vertical="center" wrapText="1"/>
      <protection/>
    </xf>
    <xf numFmtId="0" fontId="3" fillId="0" borderId="10" xfId="65" applyFont="1" applyFill="1" applyBorder="1" applyAlignment="1">
      <alignment horizontal="center" vertical="center" wrapText="1"/>
      <protection/>
    </xf>
    <xf numFmtId="0" fontId="4" fillId="0" borderId="0" xfId="65" applyFont="1" applyFill="1" applyAlignment="1">
      <alignment horizontal="left" vertical="top" wrapText="1"/>
      <protection/>
    </xf>
    <xf numFmtId="0" fontId="4" fillId="33" borderId="0" xfId="65" applyFont="1" applyFill="1" applyAlignment="1">
      <alignment horizontal="left" vertical="top"/>
      <protection/>
    </xf>
    <xf numFmtId="0" fontId="3" fillId="0" borderId="10" xfId="65" applyFont="1" applyFill="1" applyBorder="1" applyAlignment="1" applyProtection="1">
      <alignment horizontal="center" vertical="center"/>
      <protection/>
    </xf>
    <xf numFmtId="37" fontId="3" fillId="0" borderId="10" xfId="0" applyFont="1" applyBorder="1" applyAlignment="1">
      <alignment horizontal="center"/>
    </xf>
    <xf numFmtId="164"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37" fontId="4" fillId="0" borderId="0" xfId="54" applyFont="1" applyAlignment="1">
      <alignment horizontal="lef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eutral 2" xfId="58"/>
    <cellStyle name="Normal 2" xfId="59"/>
    <cellStyle name="Normal 2 2" xfId="60"/>
    <cellStyle name="Normal 2 3" xfId="61"/>
    <cellStyle name="Normal 3" xfId="62"/>
    <cellStyle name="Normal 3 2" xfId="63"/>
    <cellStyle name="Normal 4" xfId="64"/>
    <cellStyle name="Normal 5" xfId="65"/>
    <cellStyle name="Normal 6" xfId="66"/>
    <cellStyle name="Normal 7"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800000"/>
                </a:solidFill>
              </a:rPr>
              <a:t>Changes in Inflation-Adjusted Average Spending
</a:t>
            </a:r>
            <a:r>
              <a:rPr lang="en-US" cap="none" sz="1800" b="1" i="0" u="none" baseline="0">
                <a:solidFill>
                  <a:srgbClr val="800000"/>
                </a:solidFill>
              </a:rPr>
              <a:t>Per Public School Student During 1996–2016</a:t>
            </a:r>
          </a:p>
        </c:rich>
      </c:tx>
      <c:layout>
        <c:manualLayout>
          <c:xMode val="factor"/>
          <c:yMode val="factor"/>
          <c:x val="0.0335"/>
          <c:y val="0"/>
        </c:manualLayout>
      </c:layout>
      <c:spPr>
        <a:noFill/>
        <a:ln w="3175">
          <a:noFill/>
        </a:ln>
      </c:spPr>
    </c:title>
    <c:plotArea>
      <c:layout>
        <c:manualLayout>
          <c:xMode val="edge"/>
          <c:yMode val="edge"/>
          <c:x val="0.01625"/>
          <c:y val="0.1045"/>
          <c:w val="0.956"/>
          <c:h val="0.874"/>
        </c:manualLayout>
      </c:layout>
      <c:barChart>
        <c:barDir val="col"/>
        <c:grouping val="clustered"/>
        <c:varyColors val="0"/>
        <c:ser>
          <c:idx val="0"/>
          <c:order val="0"/>
          <c:spPr>
            <a:gradFill rotWithShape="1">
              <a:gsLst>
                <a:gs pos="0">
                  <a:srgbClr val="2E1010"/>
                </a:gs>
                <a:gs pos="100000">
                  <a:srgbClr val="613D3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45"/>
            <c:invertIfNegative val="0"/>
            <c:spPr>
              <a:gradFill rotWithShape="1">
                <a:gsLst>
                  <a:gs pos="0">
                    <a:srgbClr val="2E1010"/>
                  </a:gs>
                  <a:gs pos="100000">
                    <a:srgbClr val="613D3D"/>
                  </a:gs>
                </a:gsLst>
                <a:lin ang="5400000" scaled="1"/>
              </a:gradFill>
              <a:ln w="3175">
                <a:noFill/>
              </a:ln>
            </c:spPr>
          </c:dPt>
          <c:cat>
            <c:strRef>
              <c:f>Combined!$A$5:$A$55</c:f>
              <c:strCache>
                <c:ptCount val="51"/>
                <c:pt idx="0">
                  <c:v>Arizona</c:v>
                </c:pt>
                <c:pt idx="1">
                  <c:v>Florida</c:v>
                </c:pt>
                <c:pt idx="2">
                  <c:v>Nevada</c:v>
                </c:pt>
                <c:pt idx="3">
                  <c:v>Michigan</c:v>
                </c:pt>
                <c:pt idx="4">
                  <c:v>Indiana</c:v>
                </c:pt>
                <c:pt idx="5">
                  <c:v>Idaho</c:v>
                </c:pt>
                <c:pt idx="6">
                  <c:v>North Carolina</c:v>
                </c:pt>
                <c:pt idx="7">
                  <c:v>Wisconsin</c:v>
                </c:pt>
                <c:pt idx="8">
                  <c:v>Colorado</c:v>
                </c:pt>
                <c:pt idx="9">
                  <c:v>Georgia</c:v>
                </c:pt>
                <c:pt idx="10">
                  <c:v>Oklahoma</c:v>
                </c:pt>
                <c:pt idx="11">
                  <c:v>Utah</c:v>
                </c:pt>
                <c:pt idx="12">
                  <c:v>West Virginia</c:v>
                </c:pt>
                <c:pt idx="13">
                  <c:v>Oregon</c:v>
                </c:pt>
                <c:pt idx="14">
                  <c:v>Virginia</c:v>
                </c:pt>
                <c:pt idx="15">
                  <c:v>Texas</c:v>
                </c:pt>
                <c:pt idx="16">
                  <c:v>Missouri</c:v>
                </c:pt>
                <c:pt idx="17">
                  <c:v>Minnesota</c:v>
                </c:pt>
                <c:pt idx="18">
                  <c:v>New Jersey</c:v>
                </c:pt>
                <c:pt idx="19">
                  <c:v>Tennessee</c:v>
                </c:pt>
                <c:pt idx="20">
                  <c:v>Alaska</c:v>
                </c:pt>
                <c:pt idx="21">
                  <c:v>Delaware</c:v>
                </c:pt>
                <c:pt idx="22">
                  <c:v>Washington</c:v>
                </c:pt>
                <c:pt idx="23">
                  <c:v>Ohio</c:v>
                </c:pt>
                <c:pt idx="24">
                  <c:v>Mississippi</c:v>
                </c:pt>
                <c:pt idx="25">
                  <c:v>South Carolina</c:v>
                </c:pt>
                <c:pt idx="26">
                  <c:v>Pennsylvania</c:v>
                </c:pt>
                <c:pt idx="27">
                  <c:v>New Mexico</c:v>
                </c:pt>
                <c:pt idx="28">
                  <c:v>Kentucky</c:v>
                </c:pt>
                <c:pt idx="29">
                  <c:v>Alabama</c:v>
                </c:pt>
                <c:pt idx="30">
                  <c:v>Kansas</c:v>
                </c:pt>
                <c:pt idx="31">
                  <c:v>Iowa</c:v>
                </c:pt>
                <c:pt idx="32">
                  <c:v>Rhode Island</c:v>
                </c:pt>
                <c:pt idx="33">
                  <c:v>Maryland</c:v>
                </c:pt>
                <c:pt idx="34">
                  <c:v>Nebraska</c:v>
                </c:pt>
                <c:pt idx="35">
                  <c:v>Hawaii</c:v>
                </c:pt>
                <c:pt idx="36">
                  <c:v>Montana</c:v>
                </c:pt>
                <c:pt idx="37">
                  <c:v>Maine</c:v>
                </c:pt>
                <c:pt idx="38">
                  <c:v>Arkansas</c:v>
                </c:pt>
                <c:pt idx="39">
                  <c:v>South Dakota</c:v>
                </c:pt>
                <c:pt idx="40">
                  <c:v>California</c:v>
                </c:pt>
                <c:pt idx="41">
                  <c:v>Connecticut</c:v>
                </c:pt>
                <c:pt idx="42">
                  <c:v>Massachusetts</c:v>
                </c:pt>
                <c:pt idx="43">
                  <c:v>New York</c:v>
                </c:pt>
                <c:pt idx="44">
                  <c:v>Louisiana</c:v>
                </c:pt>
                <c:pt idx="45">
                  <c:v>Illinois</c:v>
                </c:pt>
                <c:pt idx="46">
                  <c:v>New Hampshire</c:v>
                </c:pt>
                <c:pt idx="47">
                  <c:v>Vermont</c:v>
                </c:pt>
                <c:pt idx="48">
                  <c:v>D.C.</c:v>
                </c:pt>
                <c:pt idx="49">
                  <c:v>Wyoming</c:v>
                </c:pt>
                <c:pt idx="50">
                  <c:v>North Dakota</c:v>
                </c:pt>
              </c:strCache>
            </c:strRef>
          </c:cat>
          <c:val>
            <c:numRef>
              <c:f>Combined!$E$5:$E$55</c:f>
              <c:numCache>
                <c:ptCount val="51"/>
                <c:pt idx="0">
                  <c:v>-0.011978924011515683</c:v>
                </c:pt>
                <c:pt idx="1">
                  <c:v>0.005879573793771568</c:v>
                </c:pt>
                <c:pt idx="2">
                  <c:v>0.025914908031678043</c:v>
                </c:pt>
                <c:pt idx="3">
                  <c:v>0.03459736148203925</c:v>
                </c:pt>
                <c:pt idx="4">
                  <c:v>0.060456417737149146</c:v>
                </c:pt>
                <c:pt idx="5">
                  <c:v>0.085336958402135</c:v>
                </c:pt>
                <c:pt idx="6">
                  <c:v>0.09918671350985578</c:v>
                </c:pt>
                <c:pt idx="7">
                  <c:v>0.12680014324371475</c:v>
                </c:pt>
                <c:pt idx="8">
                  <c:v>0.13914393276987388</c:v>
                </c:pt>
                <c:pt idx="9">
                  <c:v>0.16113749854135243</c:v>
                </c:pt>
                <c:pt idx="10">
                  <c:v>0.1683441574042405</c:v>
                </c:pt>
                <c:pt idx="11">
                  <c:v>0.19571889226355024</c:v>
                </c:pt>
                <c:pt idx="12">
                  <c:v>0.23211970950889574</c:v>
                </c:pt>
                <c:pt idx="13">
                  <c:v>0.24498610467168794</c:v>
                </c:pt>
                <c:pt idx="14">
                  <c:v>0.2454830236345056</c:v>
                </c:pt>
                <c:pt idx="15">
                  <c:v>0.2608395726176571</c:v>
                </c:pt>
                <c:pt idx="16">
                  <c:v>0.27356889480224866</c:v>
                </c:pt>
                <c:pt idx="17">
                  <c:v>0.2973962480170769</c:v>
                </c:pt>
                <c:pt idx="18">
                  <c:v>0.29983478094255056</c:v>
                </c:pt>
                <c:pt idx="19">
                  <c:v>0.3034275797180323</c:v>
                </c:pt>
                <c:pt idx="20">
                  <c:v>0.30424154288718713</c:v>
                </c:pt>
                <c:pt idx="21">
                  <c:v>0.3168094487390268</c:v>
                </c:pt>
                <c:pt idx="22">
                  <c:v>0.31683074887601453</c:v>
                </c:pt>
                <c:pt idx="23">
                  <c:v>0.334425306644118</c:v>
                </c:pt>
                <c:pt idx="24">
                  <c:v>0.3377862047058584</c:v>
                </c:pt>
                <c:pt idx="25">
                  <c:v>0.3513597804774585</c:v>
                </c:pt>
                <c:pt idx="26">
                  <c:v>0.35985641446431815</c:v>
                </c:pt>
                <c:pt idx="27">
                  <c:v>0.3742017519642129</c:v>
                </c:pt>
                <c:pt idx="28">
                  <c:v>0.38235740299424986</c:v>
                </c:pt>
                <c:pt idx="29">
                  <c:v>0.38426183767889277</c:v>
                </c:pt>
                <c:pt idx="30">
                  <c:v>0.3916778753473423</c:v>
                </c:pt>
                <c:pt idx="31">
                  <c:v>0.40620074667626893</c:v>
                </c:pt>
                <c:pt idx="32">
                  <c:v>0.41861238448376736</c:v>
                </c:pt>
                <c:pt idx="33">
                  <c:v>0.4300754812390103</c:v>
                </c:pt>
                <c:pt idx="34">
                  <c:v>0.43421131860574036</c:v>
                </c:pt>
                <c:pt idx="35">
                  <c:v>0.4361962023138482</c:v>
                </c:pt>
                <c:pt idx="36">
                  <c:v>0.4516690267353238</c:v>
                </c:pt>
                <c:pt idx="37">
                  <c:v>0.45205782670494654</c:v>
                </c:pt>
                <c:pt idx="38">
                  <c:v>0.47233264228858973</c:v>
                </c:pt>
                <c:pt idx="39">
                  <c:v>0.5052045357500415</c:v>
                </c:pt>
                <c:pt idx="40">
                  <c:v>0.5275205388950779</c:v>
                </c:pt>
                <c:pt idx="41">
                  <c:v>0.5536523771936527</c:v>
                </c:pt>
                <c:pt idx="42">
                  <c:v>0.5726012719162472</c:v>
                </c:pt>
                <c:pt idx="43">
                  <c:v>0.5876377978780035</c:v>
                </c:pt>
                <c:pt idx="44">
                  <c:v>0.6200360360717899</c:v>
                </c:pt>
                <c:pt idx="45">
                  <c:v>0.6264558160063501</c:v>
                </c:pt>
                <c:pt idx="46">
                  <c:v>0.6711322973467588</c:v>
                </c:pt>
                <c:pt idx="47">
                  <c:v>0.7471004823432148</c:v>
                </c:pt>
                <c:pt idx="48">
                  <c:v>0.9969797445885942</c:v>
                </c:pt>
                <c:pt idx="49">
                  <c:v>1.0494748799136375</c:v>
                </c:pt>
                <c:pt idx="50">
                  <c:v>1.1405477986139034</c:v>
                </c:pt>
              </c:numCache>
            </c:numRef>
          </c:val>
        </c:ser>
        <c:axId val="19781175"/>
        <c:axId val="43812848"/>
      </c:barChart>
      <c:catAx>
        <c:axId val="1978117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200" b="0" i="0" u="none" baseline="0">
                <a:solidFill>
                  <a:srgbClr val="000000"/>
                </a:solidFill>
              </a:defRPr>
            </a:pPr>
          </a:p>
        </c:txPr>
        <c:crossAx val="43812848"/>
        <c:crossesAt val="0"/>
        <c:auto val="1"/>
        <c:lblOffset val="100"/>
        <c:tickLblSkip val="1"/>
        <c:noMultiLvlLbl val="0"/>
      </c:catAx>
      <c:valAx>
        <c:axId val="43812848"/>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19781175"/>
        <c:crossesAt val="1"/>
        <c:crossBetween val="between"/>
        <c:dispUnits/>
      </c:valAx>
      <c:spPr>
        <a:solidFill>
          <a:srgbClr val="DCD5C1"/>
        </a:solidFill>
        <a:ln w="3175">
          <a:noFill/>
        </a:ln>
      </c:spPr>
    </c:plotArea>
    <c:plotVisOnly val="1"/>
    <c:dispBlanksAs val="gap"/>
    <c:showDLblsOverMax val="0"/>
  </c:chart>
  <c:spPr>
    <a:blipFill>
      <a:blip r:embed="rId1"/>
      <a:srcRect/>
      <a:tile sx="100000" sy="100000" flip="none" algn="tl"/>
    </a:blip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 right="0.7" top="0.75" bottom="0.75" header="0.3" footer="0.3"/>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justfacts.com/" TargetMode="External" /><Relationship Id="rId3" Type="http://schemas.openxmlformats.org/officeDocument/2006/relationships/hyperlink" Target="https://www.justfacts.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5600700</xdr:colOff>
      <xdr:row>0</xdr:row>
      <xdr:rowOff>1228725</xdr:rowOff>
    </xdr:to>
    <xdr:pic>
      <xdr:nvPicPr>
        <xdr:cNvPr id="1" name="Picture 1" descr="JustFacts_Title2">
          <a:hlinkClick r:id="rId3"/>
        </xdr:cNvPr>
        <xdr:cNvPicPr preferRelativeResize="1">
          <a:picLocks noChangeAspect="1"/>
        </xdr:cNvPicPr>
      </xdr:nvPicPr>
      <xdr:blipFill>
        <a:blip r:embed="rId1"/>
        <a:stretch>
          <a:fillRect/>
        </a:stretch>
      </xdr:blipFill>
      <xdr:spPr>
        <a:xfrm>
          <a:off x="0" y="0"/>
          <a:ext cx="560070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factsdaily.com/bernie-sanders-education-plan-is-rife-with-dece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16"/>
  <sheetViews>
    <sheetView tabSelected="1" zoomScalePageLayoutView="0" workbookViewId="0" topLeftCell="A1">
      <selection activeCell="P158" sqref="P158"/>
    </sheetView>
  </sheetViews>
  <sheetFormatPr defaultColWidth="9.00390625" defaultRowHeight="12.75"/>
  <cols>
    <col min="1" max="1" width="116.125" style="155" customWidth="1"/>
    <col min="2" max="16384" width="8.875" style="155" customWidth="1"/>
  </cols>
  <sheetData>
    <row r="1" ht="101.25" customHeight="1"/>
    <row r="2" ht="28.5">
      <c r="A2" s="200" t="s">
        <v>414</v>
      </c>
    </row>
    <row r="4" ht="14.25">
      <c r="A4" s="156" t="s">
        <v>407</v>
      </c>
    </row>
    <row r="6" ht="14.25">
      <c r="A6" s="156" t="s">
        <v>408</v>
      </c>
    </row>
    <row r="8" ht="14.25">
      <c r="A8" s="156" t="s">
        <v>409</v>
      </c>
    </row>
    <row r="10" ht="14.25">
      <c r="A10" s="156" t="s">
        <v>410</v>
      </c>
    </row>
    <row r="12" ht="14.25">
      <c r="A12" s="156" t="s">
        <v>411</v>
      </c>
    </row>
    <row r="14" ht="14.25">
      <c r="A14" s="156" t="s">
        <v>412</v>
      </c>
    </row>
    <row r="16" ht="14.25">
      <c r="A16" s="156" t="s">
        <v>413</v>
      </c>
    </row>
  </sheetData>
  <sheetProtection/>
  <hyperlinks>
    <hyperlink ref="A4" location="'1996 Total'!A1" display="K–12 Total Spending in the 1995–1996 School Year"/>
    <hyperlink ref="A6" location="'1996 Enrollment'!A1" display="K–12 Total Enrollment in the 1995–1996 School Year"/>
    <hyperlink ref="A8" location="'1996'!A1" display="K–12 Spending Per Student in the 1995–1996 School Year"/>
    <hyperlink ref="A10" location="'2006'!A1" display="K–12 Spending Per Student in the 2005–2006 School Year"/>
    <hyperlink ref="A12" location="'2016'!A1" display="K–12 Spending Per Student in the 2015–2016 School Year"/>
    <hyperlink ref="A14" location="' CPI Ratios'!A1" display="Consumer Price Index During School Years"/>
    <hyperlink ref="A16" location="Combined!A1" display="Inflation-Adjusted K–12 Spending Per Student"/>
    <hyperlink ref="A2" r:id="rId1" display="Data and calculations for “Bernie Sanders’ Education Plan is Rife With Deceit.” By James D. Agresti. Just Facts, June 6, 2019. https://www.justfactsdaily.com/bernie-sanders-education-plan-is-rife-with-deceit/"/>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sheetPr transitionEvaluation="1" transitionEntry="1"/>
  <dimension ref="A1:Q80"/>
  <sheetViews>
    <sheetView showGridLines="0" zoomScalePageLayoutView="0" workbookViewId="0" topLeftCell="A1">
      <selection activeCell="A1" sqref="A1:H1"/>
    </sheetView>
  </sheetViews>
  <sheetFormatPr defaultColWidth="9.625" defaultRowHeight="12.75"/>
  <cols>
    <col min="1" max="1" width="22.625" style="99" customWidth="1"/>
    <col min="2" max="2" width="13.625" style="99" customWidth="1"/>
    <col min="3" max="3" width="17.75390625" style="99" customWidth="1"/>
    <col min="4" max="4" width="13.625" style="99" customWidth="1"/>
    <col min="5" max="7" width="12.625" style="99" customWidth="1"/>
    <col min="8" max="8" width="15.00390625" style="99" customWidth="1"/>
    <col min="9" max="9" width="14.50390625" style="99" customWidth="1"/>
    <col min="10" max="10" width="14.875" style="99" customWidth="1"/>
    <col min="11" max="11" width="15.50390625" style="99" customWidth="1"/>
    <col min="12" max="12" width="15.875" style="99" customWidth="1"/>
    <col min="13" max="13" width="12.625" style="99" customWidth="1"/>
    <col min="14" max="14" width="14.75390625" style="99" customWidth="1"/>
    <col min="15" max="15" width="16.375" style="99" customWidth="1"/>
    <col min="16" max="16" width="12.625" style="99" customWidth="1"/>
    <col min="17" max="18" width="11.625" style="99" customWidth="1"/>
    <col min="19" max="19" width="9.625" style="99" customWidth="1"/>
    <col min="20" max="20" width="1.625" style="99" customWidth="1"/>
    <col min="21" max="21" width="9.625" style="99" customWidth="1"/>
    <col min="22" max="22" width="1.625" style="99" customWidth="1"/>
    <col min="23" max="23" width="9.625" style="99" customWidth="1"/>
    <col min="24" max="24" width="1.625" style="99" customWidth="1"/>
    <col min="25" max="25" width="9.625" style="99" customWidth="1"/>
    <col min="26" max="26" width="1.625" style="99" customWidth="1"/>
    <col min="27" max="27" width="9.625" style="99" customWidth="1"/>
    <col min="28" max="28" width="12.625" style="99" customWidth="1"/>
    <col min="29" max="29" width="22.625" style="99" customWidth="1"/>
    <col min="30" max="30" width="1.625" style="99" customWidth="1"/>
    <col min="31" max="31" width="7.625" style="99" customWidth="1"/>
    <col min="32" max="32" width="1.625" style="99" customWidth="1"/>
    <col min="33" max="33" width="10.625" style="99" customWidth="1"/>
    <col min="34" max="34" width="1.625" style="99" customWidth="1"/>
    <col min="35" max="35" width="8.625" style="99" customWidth="1"/>
    <col min="36" max="36" width="1.625" style="99" customWidth="1"/>
    <col min="37" max="37" width="7.625" style="99" customWidth="1"/>
    <col min="38" max="38" width="1.625" style="99" customWidth="1"/>
    <col min="39" max="39" width="8.625" style="99" customWidth="1"/>
    <col min="40" max="40" width="1.625" style="99" customWidth="1"/>
    <col min="41" max="41" width="9.625" style="99" customWidth="1"/>
    <col min="42" max="42" width="1.625" style="99" customWidth="1"/>
    <col min="43" max="43" width="9.625" style="99" customWidth="1"/>
    <col min="44" max="44" width="1.625" style="99" customWidth="1"/>
    <col min="45" max="45" width="8.625" style="99" customWidth="1"/>
    <col min="46" max="46" width="1.625" style="99" customWidth="1"/>
    <col min="47" max="47" width="11.625" style="99" customWidth="1"/>
    <col min="48" max="48" width="1.625" style="99" customWidth="1"/>
    <col min="49" max="49" width="9.625" style="99" customWidth="1"/>
    <col min="50" max="50" width="1.625" style="99" customWidth="1"/>
    <col min="51" max="51" width="8.625" style="99" customWidth="1"/>
    <col min="52" max="52" width="1.625" style="99" customWidth="1"/>
    <col min="53" max="53" width="8.625" style="99" customWidth="1"/>
    <col min="54" max="54" width="1.625" style="99" customWidth="1"/>
    <col min="55" max="55" width="8.625" style="99" customWidth="1"/>
    <col min="56" max="56" width="1.625" style="99" customWidth="1"/>
    <col min="57" max="57" width="8.625" style="99" customWidth="1"/>
    <col min="58" max="58" width="1.625" style="99" customWidth="1"/>
    <col min="59" max="59" width="9.625" style="99" customWidth="1"/>
    <col min="60" max="60" width="1.625" style="99" customWidth="1"/>
    <col min="61" max="61" width="8.625" style="99" customWidth="1"/>
    <col min="62" max="16384" width="9.625" style="99" customWidth="1"/>
  </cols>
  <sheetData>
    <row r="1" spans="1:9" s="152" customFormat="1" ht="30" customHeight="1">
      <c r="A1" s="159" t="s">
        <v>382</v>
      </c>
      <c r="B1" s="159"/>
      <c r="C1" s="159"/>
      <c r="D1" s="159"/>
      <c r="E1" s="159"/>
      <c r="F1" s="159"/>
      <c r="G1" s="159"/>
      <c r="H1" s="159"/>
      <c r="I1" s="151"/>
    </row>
    <row r="2" spans="1:9" s="152" customFormat="1" ht="14.25">
      <c r="A2" s="150"/>
      <c r="B2" s="150"/>
      <c r="C2" s="150"/>
      <c r="D2" s="150"/>
      <c r="E2" s="150"/>
      <c r="F2" s="150"/>
      <c r="G2" s="150"/>
      <c r="H2" s="150"/>
      <c r="I2" s="151"/>
    </row>
    <row r="3" spans="1:17" s="138" customFormat="1" ht="14.25">
      <c r="A3" s="160" t="s">
        <v>400</v>
      </c>
      <c r="B3" s="160"/>
      <c r="C3" s="160"/>
      <c r="D3" s="160"/>
      <c r="E3" s="160"/>
      <c r="F3" s="160"/>
      <c r="G3" s="160"/>
      <c r="H3" s="160"/>
      <c r="I3" s="160"/>
      <c r="J3" s="160"/>
      <c r="K3" s="160"/>
      <c r="L3" s="160"/>
      <c r="M3" s="160"/>
      <c r="N3" s="160"/>
      <c r="O3" s="160"/>
      <c r="P3" s="160"/>
      <c r="Q3" s="160"/>
    </row>
    <row r="4" spans="1:17" s="136" customFormat="1" ht="14.25">
      <c r="A4" s="158" t="s">
        <v>350</v>
      </c>
      <c r="B4" s="157" t="s">
        <v>379</v>
      </c>
      <c r="C4" s="157"/>
      <c r="D4" s="157"/>
      <c r="E4" s="157"/>
      <c r="F4" s="157"/>
      <c r="G4" s="157"/>
      <c r="H4" s="157"/>
      <c r="I4" s="157"/>
      <c r="J4" s="157"/>
      <c r="K4" s="157"/>
      <c r="L4" s="157"/>
      <c r="M4" s="157"/>
      <c r="N4" s="157"/>
      <c r="O4" s="157"/>
      <c r="P4" s="157"/>
      <c r="Q4" s="157"/>
    </row>
    <row r="5" spans="1:17" s="136" customFormat="1" ht="14.25">
      <c r="A5" s="158"/>
      <c r="B5" s="158" t="s">
        <v>1</v>
      </c>
      <c r="C5" s="157" t="s">
        <v>264</v>
      </c>
      <c r="D5" s="157"/>
      <c r="E5" s="157"/>
      <c r="F5" s="157"/>
      <c r="G5" s="157"/>
      <c r="H5" s="157"/>
      <c r="I5" s="157"/>
      <c r="J5" s="157"/>
      <c r="K5" s="157"/>
      <c r="L5" s="157"/>
      <c r="M5" s="157"/>
      <c r="N5" s="157"/>
      <c r="O5" s="157" t="s">
        <v>392</v>
      </c>
      <c r="P5" s="157" t="s">
        <v>393</v>
      </c>
      <c r="Q5" s="157" t="s">
        <v>373</v>
      </c>
    </row>
    <row r="6" spans="1:17" s="136" customFormat="1" ht="14.25">
      <c r="A6" s="158"/>
      <c r="B6" s="158"/>
      <c r="C6" s="157" t="s">
        <v>374</v>
      </c>
      <c r="D6" s="158" t="s">
        <v>201</v>
      </c>
      <c r="E6" s="157" t="s">
        <v>380</v>
      </c>
      <c r="F6" s="157"/>
      <c r="G6" s="157"/>
      <c r="H6" s="157"/>
      <c r="I6" s="157"/>
      <c r="J6" s="157"/>
      <c r="K6" s="157"/>
      <c r="L6" s="157"/>
      <c r="M6" s="157" t="s">
        <v>375</v>
      </c>
      <c r="N6" s="157" t="s">
        <v>391</v>
      </c>
      <c r="O6" s="157"/>
      <c r="P6" s="157"/>
      <c r="Q6" s="157"/>
    </row>
    <row r="7" spans="1:17" s="136" customFormat="1" ht="28.5">
      <c r="A7" s="158"/>
      <c r="B7" s="158"/>
      <c r="C7" s="157"/>
      <c r="D7" s="158"/>
      <c r="E7" s="137" t="s">
        <v>1</v>
      </c>
      <c r="F7" s="137" t="s">
        <v>389</v>
      </c>
      <c r="G7" s="137" t="s">
        <v>390</v>
      </c>
      <c r="H7" s="137" t="s">
        <v>376</v>
      </c>
      <c r="I7" s="137" t="s">
        <v>377</v>
      </c>
      <c r="J7" s="137" t="s">
        <v>381</v>
      </c>
      <c r="K7" s="137" t="s">
        <v>378</v>
      </c>
      <c r="L7" s="137" t="s">
        <v>271</v>
      </c>
      <c r="M7" s="157"/>
      <c r="N7" s="157"/>
      <c r="O7" s="157"/>
      <c r="P7" s="157"/>
      <c r="Q7" s="157"/>
    </row>
    <row r="8" spans="1:17" s="105" customFormat="1" ht="14.25">
      <c r="A8" s="139" t="s">
        <v>262</v>
      </c>
      <c r="B8" s="139" t="s">
        <v>261</v>
      </c>
      <c r="C8" s="139" t="s">
        <v>260</v>
      </c>
      <c r="D8" s="139" t="s">
        <v>259</v>
      </c>
      <c r="E8" s="139" t="s">
        <v>258</v>
      </c>
      <c r="F8" s="139" t="s">
        <v>257</v>
      </c>
      <c r="G8" s="139" t="s">
        <v>256</v>
      </c>
      <c r="H8" s="139" t="s">
        <v>255</v>
      </c>
      <c r="I8" s="139" t="s">
        <v>254</v>
      </c>
      <c r="J8" s="139" t="s">
        <v>253</v>
      </c>
      <c r="K8" s="139" t="s">
        <v>252</v>
      </c>
      <c r="L8" s="139" t="s">
        <v>251</v>
      </c>
      <c r="M8" s="139" t="s">
        <v>250</v>
      </c>
      <c r="N8" s="139" t="s">
        <v>249</v>
      </c>
      <c r="O8" s="139" t="s">
        <v>248</v>
      </c>
      <c r="P8" s="139" t="s">
        <v>247</v>
      </c>
      <c r="Q8" s="139" t="s">
        <v>246</v>
      </c>
    </row>
    <row r="9" spans="1:17" ht="14.25">
      <c r="A9" s="98" t="s">
        <v>385</v>
      </c>
      <c r="B9" s="100">
        <v>293646489.626</v>
      </c>
      <c r="C9" s="100">
        <v>255106682.721</v>
      </c>
      <c r="D9" s="100">
        <v>157473977.597</v>
      </c>
      <c r="E9" s="100">
        <v>86205924.772</v>
      </c>
      <c r="F9" s="100">
        <v>12266136.472</v>
      </c>
      <c r="G9" s="100">
        <v>10070241.394</v>
      </c>
      <c r="H9" s="100">
        <v>5878492.549</v>
      </c>
      <c r="I9" s="100">
        <v>14831158.844</v>
      </c>
      <c r="J9" s="100">
        <v>25724061.667</v>
      </c>
      <c r="K9" s="100">
        <v>10396425.527</v>
      </c>
      <c r="L9" s="100">
        <v>7039408.319</v>
      </c>
      <c r="M9" s="100">
        <v>10648843.554</v>
      </c>
      <c r="N9" s="100">
        <v>777936.798</v>
      </c>
      <c r="O9" s="100">
        <v>4724659.289</v>
      </c>
      <c r="P9" s="100">
        <v>27555667.303</v>
      </c>
      <c r="Q9" s="100">
        <v>6259480.313</v>
      </c>
    </row>
    <row r="10" spans="1:17" ht="14.25">
      <c r="A10" s="98" t="s">
        <v>3</v>
      </c>
      <c r="B10" s="103">
        <v>3633167.827</v>
      </c>
      <c r="C10" s="101">
        <v>3240363.866</v>
      </c>
      <c r="D10" s="103">
        <v>2032706.203</v>
      </c>
      <c r="E10" s="103">
        <v>970023.687</v>
      </c>
      <c r="F10" s="103">
        <v>108626.851</v>
      </c>
      <c r="G10" s="103">
        <v>106993.418</v>
      </c>
      <c r="H10" s="103">
        <v>71865.116</v>
      </c>
      <c r="I10" s="103">
        <v>191236.097</v>
      </c>
      <c r="J10" s="103">
        <v>289842.974</v>
      </c>
      <c r="K10" s="103">
        <v>131883.099</v>
      </c>
      <c r="L10" s="103">
        <v>69576.132</v>
      </c>
      <c r="M10" s="103">
        <v>237633.976</v>
      </c>
      <c r="N10" s="103">
        <v>0</v>
      </c>
      <c r="O10" s="103">
        <v>56173.431</v>
      </c>
      <c r="P10" s="103">
        <v>292705.697</v>
      </c>
      <c r="Q10" s="103">
        <v>43924.833</v>
      </c>
    </row>
    <row r="11" spans="1:17" ht="14.25">
      <c r="A11" s="98" t="s">
        <v>4</v>
      </c>
      <c r="B11" s="103">
        <v>1251354.992</v>
      </c>
      <c r="C11" s="101">
        <v>1045021.889</v>
      </c>
      <c r="D11" s="103">
        <v>591337.717</v>
      </c>
      <c r="E11" s="103">
        <v>420150.978</v>
      </c>
      <c r="F11" s="103">
        <v>52586.488</v>
      </c>
      <c r="G11" s="103">
        <v>58699.694</v>
      </c>
      <c r="H11" s="103">
        <v>60212.344</v>
      </c>
      <c r="I11" s="103">
        <v>63392.065</v>
      </c>
      <c r="J11" s="103">
        <v>147093.143</v>
      </c>
      <c r="K11" s="103">
        <v>35820.25</v>
      </c>
      <c r="L11" s="103">
        <v>2346.994</v>
      </c>
      <c r="M11" s="103">
        <v>29009.098</v>
      </c>
      <c r="N11" s="103">
        <v>4524.096</v>
      </c>
      <c r="O11" s="103">
        <v>5401.669000000001</v>
      </c>
      <c r="P11" s="103">
        <v>178915.467</v>
      </c>
      <c r="Q11" s="103">
        <v>22015.967</v>
      </c>
    </row>
    <row r="12" spans="1:17" ht="14.25">
      <c r="A12" s="98" t="s">
        <v>5</v>
      </c>
      <c r="B12" s="103">
        <v>4393821.924</v>
      </c>
      <c r="C12" s="101">
        <v>3327968.633</v>
      </c>
      <c r="D12" s="103">
        <v>1921657.041</v>
      </c>
      <c r="E12" s="103">
        <v>1192287.661</v>
      </c>
      <c r="F12" s="103">
        <v>145082.489</v>
      </c>
      <c r="G12" s="103">
        <v>105670.048</v>
      </c>
      <c r="H12" s="103">
        <v>134589.029</v>
      </c>
      <c r="I12" s="103">
        <v>181918.342</v>
      </c>
      <c r="J12" s="103">
        <v>378931.599</v>
      </c>
      <c r="K12" s="103">
        <v>134031.681</v>
      </c>
      <c r="L12" s="103">
        <v>112064.473</v>
      </c>
      <c r="M12" s="103">
        <v>172221.366</v>
      </c>
      <c r="N12" s="103">
        <v>41802.565</v>
      </c>
      <c r="O12" s="103">
        <v>29292.739</v>
      </c>
      <c r="P12" s="103">
        <v>812130.918</v>
      </c>
      <c r="Q12" s="103">
        <v>224429.634</v>
      </c>
    </row>
    <row r="13" spans="1:17" ht="14.25">
      <c r="A13" s="98" t="s">
        <v>6</v>
      </c>
      <c r="B13" s="103">
        <v>2248059.249</v>
      </c>
      <c r="C13" s="101">
        <v>1994747.951</v>
      </c>
      <c r="D13" s="103">
        <v>1244144.521</v>
      </c>
      <c r="E13" s="103">
        <v>613192.823</v>
      </c>
      <c r="F13" s="103">
        <v>81449.356</v>
      </c>
      <c r="G13" s="103">
        <v>75531.6</v>
      </c>
      <c r="H13" s="103">
        <v>68402.539</v>
      </c>
      <c r="I13" s="103">
        <v>111804.063</v>
      </c>
      <c r="J13" s="103">
        <v>171165.724</v>
      </c>
      <c r="K13" s="103">
        <v>75531.637</v>
      </c>
      <c r="L13" s="103">
        <v>29307.904</v>
      </c>
      <c r="M13" s="103">
        <v>119700.994</v>
      </c>
      <c r="N13" s="103">
        <v>17709.613</v>
      </c>
      <c r="O13" s="103">
        <v>11659.156</v>
      </c>
      <c r="P13" s="103">
        <v>196002.578</v>
      </c>
      <c r="Q13" s="103">
        <v>45649.564</v>
      </c>
    </row>
    <row r="14" spans="1:17" ht="14.25">
      <c r="A14" s="98" t="s">
        <v>7</v>
      </c>
      <c r="B14" s="103">
        <v>30406166.54</v>
      </c>
      <c r="C14" s="101">
        <v>27334639.191</v>
      </c>
      <c r="D14" s="103">
        <v>16333392.037999999</v>
      </c>
      <c r="E14" s="103">
        <v>9829490.405</v>
      </c>
      <c r="F14" s="103">
        <v>1452162.484</v>
      </c>
      <c r="G14" s="103">
        <v>1253658.684</v>
      </c>
      <c r="H14" s="103">
        <v>168028.883</v>
      </c>
      <c r="I14" s="103">
        <v>2089531.789</v>
      </c>
      <c r="J14" s="103">
        <v>2863244.967</v>
      </c>
      <c r="K14" s="103">
        <v>768783.361</v>
      </c>
      <c r="L14" s="103">
        <v>1234080.237</v>
      </c>
      <c r="M14" s="103">
        <v>1166118.693</v>
      </c>
      <c r="N14" s="103">
        <v>5638.055</v>
      </c>
      <c r="O14" s="103">
        <v>531838.4770000001</v>
      </c>
      <c r="P14" s="103">
        <v>2417780.314</v>
      </c>
      <c r="Q14" s="103">
        <v>121908.558</v>
      </c>
    </row>
    <row r="15" spans="1:17" ht="14.25">
      <c r="A15" s="98" t="s">
        <v>8</v>
      </c>
      <c r="B15" s="103">
        <v>4138328.0810000002</v>
      </c>
      <c r="C15" s="101">
        <v>3360529.083</v>
      </c>
      <c r="D15" s="103">
        <v>2069221.571</v>
      </c>
      <c r="E15" s="103">
        <v>1156614.955</v>
      </c>
      <c r="F15" s="103">
        <v>142865.8</v>
      </c>
      <c r="G15" s="103">
        <v>124223.483</v>
      </c>
      <c r="H15" s="103">
        <v>94663.619</v>
      </c>
      <c r="I15" s="103">
        <v>224969.587</v>
      </c>
      <c r="J15" s="103">
        <v>299420.156</v>
      </c>
      <c r="K15" s="103">
        <v>98257.71</v>
      </c>
      <c r="L15" s="103">
        <v>172214.6</v>
      </c>
      <c r="M15" s="103">
        <v>121450.427</v>
      </c>
      <c r="N15" s="103">
        <v>13242.13</v>
      </c>
      <c r="O15" s="103">
        <v>8676.172</v>
      </c>
      <c r="P15" s="103">
        <v>617784.517</v>
      </c>
      <c r="Q15" s="103">
        <v>151338.309</v>
      </c>
    </row>
    <row r="16" spans="1:17" ht="14.25">
      <c r="A16" s="98" t="s">
        <v>9</v>
      </c>
      <c r="B16" s="103">
        <v>4656515.774</v>
      </c>
      <c r="C16" s="101">
        <v>4366123.097</v>
      </c>
      <c r="D16" s="103">
        <v>2780995.9280000003</v>
      </c>
      <c r="E16" s="103">
        <v>1363960.145</v>
      </c>
      <c r="F16" s="103">
        <v>227586.912</v>
      </c>
      <c r="G16" s="103">
        <v>126629.602</v>
      </c>
      <c r="H16" s="103">
        <v>87171.882</v>
      </c>
      <c r="I16" s="103">
        <v>242155.972</v>
      </c>
      <c r="J16" s="103">
        <v>408418.746</v>
      </c>
      <c r="K16" s="103">
        <v>189983.308</v>
      </c>
      <c r="L16" s="103">
        <v>82013.723</v>
      </c>
      <c r="M16" s="103">
        <v>119893.935</v>
      </c>
      <c r="N16" s="103">
        <v>101273.089</v>
      </c>
      <c r="O16" s="103">
        <v>81634.59</v>
      </c>
      <c r="P16" s="103">
        <v>106111.001</v>
      </c>
      <c r="Q16" s="103">
        <v>102647.086</v>
      </c>
    </row>
    <row r="17" spans="1:17" ht="14.25">
      <c r="A17" s="98" t="s">
        <v>10</v>
      </c>
      <c r="B17" s="103">
        <v>823066.9090000001</v>
      </c>
      <c r="C17" s="101">
        <v>726240.751</v>
      </c>
      <c r="D17" s="103">
        <v>447549.18</v>
      </c>
      <c r="E17" s="103">
        <v>244095.279</v>
      </c>
      <c r="F17" s="103">
        <v>35038.426</v>
      </c>
      <c r="G17" s="103">
        <v>10374.762</v>
      </c>
      <c r="H17" s="103">
        <v>7963.325</v>
      </c>
      <c r="I17" s="103">
        <v>40913.48</v>
      </c>
      <c r="J17" s="103">
        <v>71851.916</v>
      </c>
      <c r="K17" s="103">
        <v>42044.683</v>
      </c>
      <c r="L17" s="103">
        <v>35908.687</v>
      </c>
      <c r="M17" s="103">
        <v>34596.292</v>
      </c>
      <c r="N17" s="103">
        <v>0</v>
      </c>
      <c r="O17" s="103">
        <v>13366.875</v>
      </c>
      <c r="P17" s="103">
        <v>74699.984</v>
      </c>
      <c r="Q17" s="103">
        <v>8759.299</v>
      </c>
    </row>
    <row r="18" spans="1:17" ht="14.25">
      <c r="A18" s="98" t="s">
        <v>11</v>
      </c>
      <c r="B18" s="103">
        <v>711946.3609999999</v>
      </c>
      <c r="C18" s="101">
        <v>679106.048</v>
      </c>
      <c r="D18" s="103">
        <v>334893.186</v>
      </c>
      <c r="E18" s="103">
        <v>312943.804</v>
      </c>
      <c r="F18" s="103">
        <v>85683.803</v>
      </c>
      <c r="G18" s="103">
        <v>34517.51</v>
      </c>
      <c r="H18" s="103">
        <v>19902.793</v>
      </c>
      <c r="I18" s="103">
        <v>37519.261</v>
      </c>
      <c r="J18" s="103">
        <v>98172.471</v>
      </c>
      <c r="K18" s="103">
        <v>14753.964</v>
      </c>
      <c r="L18" s="103">
        <v>22394.002</v>
      </c>
      <c r="M18" s="103">
        <v>29178.291</v>
      </c>
      <c r="N18" s="103">
        <v>2090.767</v>
      </c>
      <c r="O18" s="103">
        <v>8720.942</v>
      </c>
      <c r="P18" s="103">
        <v>21466.878</v>
      </c>
      <c r="Q18" s="103">
        <v>2652.493</v>
      </c>
    </row>
    <row r="19" spans="1:17" ht="14.25">
      <c r="A19" s="98" t="s">
        <v>12</v>
      </c>
      <c r="B19" s="103">
        <v>14231900.852</v>
      </c>
      <c r="C19" s="101">
        <v>11480359.14</v>
      </c>
      <c r="D19" s="103">
        <v>6675271.863</v>
      </c>
      <c r="E19" s="103">
        <v>4238643.428</v>
      </c>
      <c r="F19" s="103">
        <v>518151.5</v>
      </c>
      <c r="G19" s="103">
        <v>642321.28</v>
      </c>
      <c r="H19" s="103">
        <v>125888.861</v>
      </c>
      <c r="I19" s="103">
        <v>771571.875</v>
      </c>
      <c r="J19" s="103">
        <v>1335948.166</v>
      </c>
      <c r="K19" s="103">
        <v>491353.632</v>
      </c>
      <c r="L19" s="103">
        <v>353408.114</v>
      </c>
      <c r="M19" s="103">
        <v>566443.849</v>
      </c>
      <c r="N19" s="103">
        <v>0</v>
      </c>
      <c r="O19" s="103">
        <v>411669.775</v>
      </c>
      <c r="P19" s="103">
        <v>2048091.503</v>
      </c>
      <c r="Q19" s="103">
        <v>291780.434</v>
      </c>
    </row>
    <row r="20" spans="1:17" ht="14.25">
      <c r="A20" s="98" t="s">
        <v>13</v>
      </c>
      <c r="B20" s="103">
        <v>8051719.835</v>
      </c>
      <c r="C20" s="101">
        <v>6629646.331</v>
      </c>
      <c r="D20" s="103">
        <v>4116128.81</v>
      </c>
      <c r="E20" s="103">
        <v>2109943.704</v>
      </c>
      <c r="F20" s="103">
        <v>267862.149</v>
      </c>
      <c r="G20" s="103">
        <v>324776.197</v>
      </c>
      <c r="H20" s="103">
        <v>94188.514</v>
      </c>
      <c r="I20" s="103">
        <v>416758.501</v>
      </c>
      <c r="J20" s="103">
        <v>574027.331</v>
      </c>
      <c r="K20" s="103">
        <v>254765.616</v>
      </c>
      <c r="L20" s="103">
        <v>177565.396</v>
      </c>
      <c r="M20" s="103">
        <v>397943.803</v>
      </c>
      <c r="N20" s="103">
        <v>5630.014</v>
      </c>
      <c r="O20" s="103">
        <v>254738.079</v>
      </c>
      <c r="P20" s="103">
        <v>1045455.841</v>
      </c>
      <c r="Q20" s="103">
        <v>121879.584</v>
      </c>
    </row>
    <row r="21" spans="1:17" ht="14.25">
      <c r="A21" s="98" t="s">
        <v>14</v>
      </c>
      <c r="B21" s="103">
        <v>1262384.853</v>
      </c>
      <c r="C21" s="101">
        <v>1040681.725</v>
      </c>
      <c r="D21" s="103">
        <v>651832.034</v>
      </c>
      <c r="E21" s="103">
        <v>322254.214</v>
      </c>
      <c r="F21" s="103">
        <v>64739.659</v>
      </c>
      <c r="G21" s="103">
        <v>39114.688</v>
      </c>
      <c r="H21" s="103">
        <v>7733.693</v>
      </c>
      <c r="I21" s="103">
        <v>65453.662</v>
      </c>
      <c r="J21" s="103">
        <v>105041.558</v>
      </c>
      <c r="K21" s="103">
        <v>19297.534</v>
      </c>
      <c r="L21" s="103">
        <v>20873.42</v>
      </c>
      <c r="M21" s="103">
        <v>66595.477</v>
      </c>
      <c r="N21" s="103">
        <v>0</v>
      </c>
      <c r="O21" s="103">
        <v>31308.966</v>
      </c>
      <c r="P21" s="103">
        <v>159557.652</v>
      </c>
      <c r="Q21" s="103">
        <v>30836.51</v>
      </c>
    </row>
    <row r="22" spans="1:17" ht="14.25">
      <c r="A22" s="98" t="s">
        <v>15</v>
      </c>
      <c r="B22" s="103">
        <v>1204717.027</v>
      </c>
      <c r="C22" s="101">
        <v>1019593.511</v>
      </c>
      <c r="D22" s="103">
        <v>643243.121</v>
      </c>
      <c r="E22" s="103">
        <v>330614.478</v>
      </c>
      <c r="F22" s="103">
        <v>53541.362</v>
      </c>
      <c r="G22" s="103">
        <v>31225.308</v>
      </c>
      <c r="H22" s="103">
        <v>25764.639</v>
      </c>
      <c r="I22" s="103">
        <v>62331.519</v>
      </c>
      <c r="J22" s="103">
        <v>94953.586</v>
      </c>
      <c r="K22" s="103">
        <v>47267.99</v>
      </c>
      <c r="L22" s="103">
        <v>15530.074</v>
      </c>
      <c r="M22" s="103">
        <v>45735.912</v>
      </c>
      <c r="N22" s="103">
        <v>0</v>
      </c>
      <c r="O22" s="103">
        <v>2121.511</v>
      </c>
      <c r="P22" s="103">
        <v>157596.956</v>
      </c>
      <c r="Q22" s="103">
        <v>25405.049</v>
      </c>
    </row>
    <row r="23" spans="1:17" ht="14.25">
      <c r="A23" s="98" t="s">
        <v>16</v>
      </c>
      <c r="B23" s="103">
        <v>12262164.258</v>
      </c>
      <c r="C23" s="101">
        <v>10727090.816</v>
      </c>
      <c r="D23" s="103">
        <v>6461142.387999999</v>
      </c>
      <c r="E23" s="103">
        <v>3892546.332</v>
      </c>
      <c r="F23" s="103">
        <v>540225.101</v>
      </c>
      <c r="G23" s="103">
        <v>401099.823</v>
      </c>
      <c r="H23" s="103">
        <v>321915.546</v>
      </c>
      <c r="I23" s="103">
        <v>590324.363</v>
      </c>
      <c r="J23" s="103">
        <v>1192302.618</v>
      </c>
      <c r="K23" s="103">
        <v>506261.513</v>
      </c>
      <c r="L23" s="103">
        <v>340417.368</v>
      </c>
      <c r="M23" s="103">
        <v>373402.096</v>
      </c>
      <c r="N23" s="103">
        <v>0</v>
      </c>
      <c r="O23" s="103">
        <v>90227.931</v>
      </c>
      <c r="P23" s="103">
        <v>1173419.782</v>
      </c>
      <c r="Q23" s="103">
        <v>271425.729</v>
      </c>
    </row>
    <row r="24" spans="1:17" ht="14.25">
      <c r="A24" s="98" t="s">
        <v>245</v>
      </c>
      <c r="B24" s="103">
        <v>6568239.8319999995</v>
      </c>
      <c r="C24" s="101">
        <v>5493652.942</v>
      </c>
      <c r="D24" s="103">
        <v>3412502.1149999998</v>
      </c>
      <c r="E24" s="103">
        <v>1836980.1330000001</v>
      </c>
      <c r="F24" s="103">
        <v>233152.747</v>
      </c>
      <c r="G24" s="103">
        <v>154437.572</v>
      </c>
      <c r="H24" s="103">
        <v>100287.125</v>
      </c>
      <c r="I24" s="103">
        <v>308242.076</v>
      </c>
      <c r="J24" s="103">
        <v>601871.78</v>
      </c>
      <c r="K24" s="103">
        <v>312061.205</v>
      </c>
      <c r="L24" s="103">
        <v>126927.628</v>
      </c>
      <c r="M24" s="103">
        <v>244170.694</v>
      </c>
      <c r="N24" s="103">
        <v>0</v>
      </c>
      <c r="O24" s="103">
        <v>41861.133</v>
      </c>
      <c r="P24" s="103">
        <v>624305.991</v>
      </c>
      <c r="Q24" s="103">
        <v>408419.766</v>
      </c>
    </row>
    <row r="25" spans="1:17" ht="14.25">
      <c r="A25" s="98" t="s">
        <v>18</v>
      </c>
      <c r="B25" s="103">
        <v>3048565.782</v>
      </c>
      <c r="C25" s="101">
        <v>2753424.563</v>
      </c>
      <c r="D25" s="103">
        <v>1691945.01</v>
      </c>
      <c r="E25" s="103">
        <v>926348.217</v>
      </c>
      <c r="F25" s="103">
        <v>170365.854</v>
      </c>
      <c r="G25" s="103">
        <v>124464.406</v>
      </c>
      <c r="H25" s="103">
        <v>81816.783</v>
      </c>
      <c r="I25" s="103">
        <v>143571.43</v>
      </c>
      <c r="J25" s="103">
        <v>242506.555</v>
      </c>
      <c r="K25" s="103">
        <v>86380.805</v>
      </c>
      <c r="L25" s="103">
        <v>77242.384</v>
      </c>
      <c r="M25" s="103">
        <v>122982.874</v>
      </c>
      <c r="N25" s="103">
        <v>12148.462</v>
      </c>
      <c r="O25" s="103">
        <v>17176.514000000003</v>
      </c>
      <c r="P25" s="103">
        <v>242068.267</v>
      </c>
      <c r="Q25" s="103">
        <v>35896.438</v>
      </c>
    </row>
    <row r="26" spans="1:17" ht="14.25">
      <c r="A26" s="98" t="s">
        <v>19</v>
      </c>
      <c r="B26" s="103">
        <v>2732391.38</v>
      </c>
      <c r="C26" s="101">
        <v>2488076.591</v>
      </c>
      <c r="D26" s="103">
        <v>1441538.9759999998</v>
      </c>
      <c r="E26" s="103">
        <v>923743.196</v>
      </c>
      <c r="F26" s="103">
        <v>122981.939</v>
      </c>
      <c r="G26" s="103">
        <v>102163.63</v>
      </c>
      <c r="H26" s="103">
        <v>96897.012</v>
      </c>
      <c r="I26" s="103">
        <v>167840.126</v>
      </c>
      <c r="J26" s="103">
        <v>281318.405</v>
      </c>
      <c r="K26" s="103">
        <v>103062.022</v>
      </c>
      <c r="L26" s="103">
        <v>49480.062</v>
      </c>
      <c r="M26" s="103">
        <v>122794.419</v>
      </c>
      <c r="N26" s="103">
        <v>0</v>
      </c>
      <c r="O26" s="103">
        <v>3029.142</v>
      </c>
      <c r="P26" s="103">
        <v>186589.504</v>
      </c>
      <c r="Q26" s="103">
        <v>54696.143</v>
      </c>
    </row>
    <row r="27" spans="1:17" ht="14.25">
      <c r="A27" s="98" t="s">
        <v>20</v>
      </c>
      <c r="B27" s="103">
        <v>3447820.3819999998</v>
      </c>
      <c r="C27" s="101">
        <v>3171494.7709999997</v>
      </c>
      <c r="D27" s="103">
        <v>1942324.284</v>
      </c>
      <c r="E27" s="103">
        <v>1081738.758</v>
      </c>
      <c r="F27" s="103">
        <v>124475.458</v>
      </c>
      <c r="G27" s="103">
        <v>85394.17</v>
      </c>
      <c r="H27" s="103">
        <v>126085.466</v>
      </c>
      <c r="I27" s="103">
        <v>194448.395</v>
      </c>
      <c r="J27" s="103">
        <v>320284.791</v>
      </c>
      <c r="K27" s="103">
        <v>184914.564</v>
      </c>
      <c r="L27" s="103">
        <v>46135.914</v>
      </c>
      <c r="M27" s="103">
        <v>147431.729</v>
      </c>
      <c r="N27" s="103">
        <v>0</v>
      </c>
      <c r="O27" s="103">
        <v>21541.038</v>
      </c>
      <c r="P27" s="103">
        <v>185609.419</v>
      </c>
      <c r="Q27" s="103">
        <v>69175.154</v>
      </c>
    </row>
    <row r="28" spans="1:17" ht="14.25">
      <c r="A28" s="98" t="s">
        <v>21</v>
      </c>
      <c r="B28" s="103">
        <v>3878876.2210000004</v>
      </c>
      <c r="C28" s="101">
        <v>3545831.896</v>
      </c>
      <c r="D28" s="103">
        <v>2099916.427</v>
      </c>
      <c r="E28" s="103">
        <v>1130311.161</v>
      </c>
      <c r="F28" s="103">
        <v>134689.184</v>
      </c>
      <c r="G28" s="103">
        <v>141633.343</v>
      </c>
      <c r="H28" s="103">
        <v>81097.743</v>
      </c>
      <c r="I28" s="103">
        <v>195970.636</v>
      </c>
      <c r="J28" s="103">
        <v>319344.057</v>
      </c>
      <c r="K28" s="103">
        <v>198277.224</v>
      </c>
      <c r="L28" s="103">
        <v>59298.974</v>
      </c>
      <c r="M28" s="103">
        <v>264211.241</v>
      </c>
      <c r="N28" s="103">
        <v>51393.067</v>
      </c>
      <c r="O28" s="103">
        <v>23369.529</v>
      </c>
      <c r="P28" s="103">
        <v>236607.63</v>
      </c>
      <c r="Q28" s="103">
        <v>73067.166</v>
      </c>
    </row>
    <row r="29" spans="1:17" ht="14.25">
      <c r="A29" s="98" t="s">
        <v>22</v>
      </c>
      <c r="B29" s="103">
        <v>1422526.3760000002</v>
      </c>
      <c r="C29" s="101">
        <v>1313758.82</v>
      </c>
      <c r="D29" s="103">
        <v>882302.134</v>
      </c>
      <c r="E29" s="103">
        <v>383559.65</v>
      </c>
      <c r="F29" s="103">
        <v>38651.471</v>
      </c>
      <c r="G29" s="103">
        <v>36857.285</v>
      </c>
      <c r="H29" s="103">
        <v>25370.174</v>
      </c>
      <c r="I29" s="103">
        <v>74519.35</v>
      </c>
      <c r="J29" s="103">
        <v>124831.805</v>
      </c>
      <c r="K29" s="103">
        <v>61176.584</v>
      </c>
      <c r="L29" s="103">
        <v>22152.981</v>
      </c>
      <c r="M29" s="103">
        <v>47823.537</v>
      </c>
      <c r="N29" s="103">
        <v>73.499</v>
      </c>
      <c r="O29" s="103">
        <v>15647.831</v>
      </c>
      <c r="P29" s="103">
        <v>60078.004</v>
      </c>
      <c r="Q29" s="103">
        <v>33041.721</v>
      </c>
    </row>
    <row r="30" spans="1:17" ht="14.25">
      <c r="A30" s="98" t="s">
        <v>23</v>
      </c>
      <c r="B30" s="103">
        <v>5839897.975</v>
      </c>
      <c r="C30" s="101">
        <v>5311207.436</v>
      </c>
      <c r="D30" s="103">
        <v>3263165.217</v>
      </c>
      <c r="E30" s="103">
        <v>1796246.044</v>
      </c>
      <c r="F30" s="103">
        <v>219148.723</v>
      </c>
      <c r="G30" s="103">
        <v>216968.46</v>
      </c>
      <c r="H30" s="103">
        <v>28930.53</v>
      </c>
      <c r="I30" s="103">
        <v>437906.281</v>
      </c>
      <c r="J30" s="103">
        <v>527925.044</v>
      </c>
      <c r="K30" s="103">
        <v>266100.468</v>
      </c>
      <c r="L30" s="103">
        <v>99266.538</v>
      </c>
      <c r="M30" s="103">
        <v>166648.674</v>
      </c>
      <c r="N30" s="103">
        <v>85147.501</v>
      </c>
      <c r="O30" s="103">
        <v>18192.466</v>
      </c>
      <c r="P30" s="103">
        <v>452471.445</v>
      </c>
      <c r="Q30" s="103">
        <v>58026.628</v>
      </c>
    </row>
    <row r="31" spans="1:17" ht="14.25">
      <c r="A31" s="98" t="s">
        <v>24</v>
      </c>
      <c r="B31" s="103">
        <v>6680052.946</v>
      </c>
      <c r="C31" s="101">
        <v>6435457.5030000005</v>
      </c>
      <c r="D31" s="103">
        <v>4275923.814</v>
      </c>
      <c r="E31" s="103">
        <v>1947223.664</v>
      </c>
      <c r="F31" s="103">
        <v>298248.491</v>
      </c>
      <c r="G31" s="103">
        <v>203651.018</v>
      </c>
      <c r="H31" s="103">
        <v>144036.266</v>
      </c>
      <c r="I31" s="103">
        <v>302442.336</v>
      </c>
      <c r="J31" s="103">
        <v>598963.71</v>
      </c>
      <c r="K31" s="103">
        <v>286248.118</v>
      </c>
      <c r="L31" s="103">
        <v>113633.725</v>
      </c>
      <c r="M31" s="103">
        <v>212310.025</v>
      </c>
      <c r="N31" s="103">
        <v>0</v>
      </c>
      <c r="O31" s="103">
        <v>59590.78200000001</v>
      </c>
      <c r="P31" s="103">
        <v>66818.074</v>
      </c>
      <c r="Q31" s="103">
        <v>118186.587</v>
      </c>
    </row>
    <row r="32" spans="1:17" ht="14.25">
      <c r="A32" s="98" t="s">
        <v>25</v>
      </c>
      <c r="B32" s="103">
        <v>12742146.847000001</v>
      </c>
      <c r="C32" s="101">
        <v>11137876.844</v>
      </c>
      <c r="D32" s="103">
        <v>6583062.014</v>
      </c>
      <c r="E32" s="103">
        <v>4229411.451</v>
      </c>
      <c r="F32" s="103">
        <v>703336.923</v>
      </c>
      <c r="G32" s="103">
        <v>478208.023</v>
      </c>
      <c r="H32" s="103">
        <v>226291.176</v>
      </c>
      <c r="I32" s="103">
        <v>681482</v>
      </c>
      <c r="J32" s="103">
        <v>1204619.404</v>
      </c>
      <c r="K32" s="103">
        <v>475639.058</v>
      </c>
      <c r="L32" s="103">
        <v>459834.867</v>
      </c>
      <c r="M32" s="103">
        <v>325403.379</v>
      </c>
      <c r="N32" s="103">
        <v>0</v>
      </c>
      <c r="O32" s="103">
        <v>356592.112</v>
      </c>
      <c r="P32" s="103">
        <v>952538.783</v>
      </c>
      <c r="Q32" s="103">
        <v>295139.108</v>
      </c>
    </row>
    <row r="33" spans="1:17" ht="14.25">
      <c r="A33" s="98" t="s">
        <v>26</v>
      </c>
      <c r="B33" s="103">
        <v>6184217.967999999</v>
      </c>
      <c r="C33" s="101">
        <v>4844879.0479999995</v>
      </c>
      <c r="D33" s="103">
        <v>3095995.155</v>
      </c>
      <c r="E33" s="103">
        <v>1553894.246</v>
      </c>
      <c r="F33" s="103">
        <v>152927.333</v>
      </c>
      <c r="G33" s="103">
        <v>264047.085</v>
      </c>
      <c r="H33" s="103">
        <v>115246.61</v>
      </c>
      <c r="I33" s="103">
        <v>209100.108</v>
      </c>
      <c r="J33" s="103">
        <v>409419.238</v>
      </c>
      <c r="K33" s="103">
        <v>259090.531</v>
      </c>
      <c r="L33" s="103">
        <v>144063.341</v>
      </c>
      <c r="M33" s="103">
        <v>194989.647</v>
      </c>
      <c r="N33" s="103">
        <v>0</v>
      </c>
      <c r="O33" s="103">
        <v>218462.942</v>
      </c>
      <c r="P33" s="103">
        <v>927467.185</v>
      </c>
      <c r="Q33" s="103">
        <v>193408.793</v>
      </c>
    </row>
    <row r="34" spans="1:17" ht="14.25">
      <c r="A34" s="98" t="s">
        <v>27</v>
      </c>
      <c r="B34" s="103">
        <v>2286757.743</v>
      </c>
      <c r="C34" s="101">
        <v>2000320.8939999999</v>
      </c>
      <c r="D34" s="103">
        <v>1246653.853</v>
      </c>
      <c r="E34" s="103">
        <v>603501.594</v>
      </c>
      <c r="F34" s="103">
        <v>72944.294</v>
      </c>
      <c r="G34" s="103">
        <v>76765.592</v>
      </c>
      <c r="H34" s="103">
        <v>60174.315</v>
      </c>
      <c r="I34" s="103">
        <v>110000.979</v>
      </c>
      <c r="J34" s="103">
        <v>173344.668</v>
      </c>
      <c r="K34" s="103">
        <v>81208.374</v>
      </c>
      <c r="L34" s="103">
        <v>29063.372</v>
      </c>
      <c r="M34" s="103">
        <v>149666.322</v>
      </c>
      <c r="N34" s="103">
        <v>499.125</v>
      </c>
      <c r="O34" s="103">
        <v>13498.611</v>
      </c>
      <c r="P34" s="103">
        <v>232798.027</v>
      </c>
      <c r="Q34" s="103">
        <v>40140.211</v>
      </c>
    </row>
    <row r="35" spans="1:17" ht="14.25">
      <c r="A35" s="98" t="s">
        <v>244</v>
      </c>
      <c r="B35" s="103">
        <v>5319015.2870000005</v>
      </c>
      <c r="C35" s="101">
        <v>4531191.7</v>
      </c>
      <c r="D35" s="103">
        <v>2770425.909</v>
      </c>
      <c r="E35" s="103">
        <v>1565327.063</v>
      </c>
      <c r="F35" s="103">
        <v>193113.492</v>
      </c>
      <c r="G35" s="103">
        <v>177746.674</v>
      </c>
      <c r="H35" s="103">
        <v>143727.586</v>
      </c>
      <c r="I35" s="103">
        <v>268686.027</v>
      </c>
      <c r="J35" s="103">
        <v>441455.094</v>
      </c>
      <c r="K35" s="103">
        <v>255492.436</v>
      </c>
      <c r="L35" s="103">
        <v>85105.754</v>
      </c>
      <c r="M35" s="103">
        <v>195438.728</v>
      </c>
      <c r="N35" s="103">
        <v>0</v>
      </c>
      <c r="O35" s="103">
        <v>85301.088</v>
      </c>
      <c r="P35" s="103">
        <v>575759.021</v>
      </c>
      <c r="Q35" s="103">
        <v>126763.478</v>
      </c>
    </row>
    <row r="36" spans="1:17" ht="14.25">
      <c r="A36" s="98" t="s">
        <v>29</v>
      </c>
      <c r="B36" s="103">
        <v>946566.7670000001</v>
      </c>
      <c r="C36" s="101">
        <v>868891.6140000001</v>
      </c>
      <c r="D36" s="103">
        <v>541472.785</v>
      </c>
      <c r="E36" s="103">
        <v>291169.905</v>
      </c>
      <c r="F36" s="103">
        <v>38936.64</v>
      </c>
      <c r="G36" s="103">
        <v>29561.901</v>
      </c>
      <c r="H36" s="103">
        <v>27864.071</v>
      </c>
      <c r="I36" s="103">
        <v>46206.282</v>
      </c>
      <c r="J36" s="103">
        <v>90803.834</v>
      </c>
      <c r="K36" s="103">
        <v>38308.042</v>
      </c>
      <c r="L36" s="103">
        <v>19489.135</v>
      </c>
      <c r="M36" s="103">
        <v>35778.498</v>
      </c>
      <c r="N36" s="103">
        <v>470.426</v>
      </c>
      <c r="O36" s="103">
        <v>5746.539</v>
      </c>
      <c r="P36" s="103">
        <v>61361.362</v>
      </c>
      <c r="Q36" s="103">
        <v>10567.252</v>
      </c>
    </row>
    <row r="37" spans="1:17" ht="14.25">
      <c r="A37" s="98" t="s">
        <v>30</v>
      </c>
      <c r="B37" s="103">
        <v>1907419.2380000001</v>
      </c>
      <c r="C37" s="101">
        <v>1648103.996</v>
      </c>
      <c r="D37" s="103">
        <v>1027616.962</v>
      </c>
      <c r="E37" s="103">
        <v>487948.942</v>
      </c>
      <c r="F37" s="103">
        <v>65446.229</v>
      </c>
      <c r="G37" s="103">
        <v>56991.466</v>
      </c>
      <c r="H37" s="103">
        <v>60530.441</v>
      </c>
      <c r="I37" s="103">
        <v>84875.153</v>
      </c>
      <c r="J37" s="103">
        <v>144439.193</v>
      </c>
      <c r="K37" s="103">
        <v>47312.351</v>
      </c>
      <c r="L37" s="103">
        <v>28354.109</v>
      </c>
      <c r="M37" s="103">
        <v>62839.889</v>
      </c>
      <c r="N37" s="103">
        <v>69698.203</v>
      </c>
      <c r="O37" s="103">
        <v>2060.193</v>
      </c>
      <c r="P37" s="103">
        <v>229680.832</v>
      </c>
      <c r="Q37" s="103">
        <v>27574.217</v>
      </c>
    </row>
    <row r="38" spans="1:17" ht="14.25">
      <c r="A38" s="98" t="s">
        <v>31</v>
      </c>
      <c r="B38" s="103">
        <v>1611165.465</v>
      </c>
      <c r="C38" s="101">
        <v>1296628.57</v>
      </c>
      <c r="D38" s="103">
        <v>768352.488</v>
      </c>
      <c r="E38" s="103">
        <v>483970.916</v>
      </c>
      <c r="F38" s="103">
        <v>49234.476</v>
      </c>
      <c r="G38" s="103">
        <v>35803.113</v>
      </c>
      <c r="H38" s="103">
        <v>25315.291</v>
      </c>
      <c r="I38" s="103">
        <v>94641.834</v>
      </c>
      <c r="J38" s="103">
        <v>131000.017</v>
      </c>
      <c r="K38" s="103">
        <v>57157.062</v>
      </c>
      <c r="L38" s="103">
        <v>90819.123</v>
      </c>
      <c r="M38" s="103">
        <v>44305.166</v>
      </c>
      <c r="N38" s="103">
        <v>0</v>
      </c>
      <c r="O38" s="103">
        <v>9069.082</v>
      </c>
      <c r="P38" s="103">
        <v>230269.067</v>
      </c>
      <c r="Q38" s="103">
        <v>75198.746</v>
      </c>
    </row>
    <row r="39" spans="1:17" ht="14.25">
      <c r="A39" s="98" t="s">
        <v>32</v>
      </c>
      <c r="B39" s="103">
        <v>1244319.937</v>
      </c>
      <c r="C39" s="101">
        <v>1114540.3969999999</v>
      </c>
      <c r="D39" s="103">
        <v>725559.218</v>
      </c>
      <c r="E39" s="103">
        <v>349697.316</v>
      </c>
      <c r="F39" s="103">
        <v>60948.264</v>
      </c>
      <c r="G39" s="103">
        <v>30362.062</v>
      </c>
      <c r="H39" s="103">
        <v>38857.652</v>
      </c>
      <c r="I39" s="103">
        <v>63060.676</v>
      </c>
      <c r="J39" s="103">
        <v>98110.609</v>
      </c>
      <c r="K39" s="103">
        <v>49446.872</v>
      </c>
      <c r="L39" s="103">
        <v>8911.181</v>
      </c>
      <c r="M39" s="103">
        <v>39283.863</v>
      </c>
      <c r="N39" s="103">
        <v>0</v>
      </c>
      <c r="O39" s="103">
        <v>4276.27</v>
      </c>
      <c r="P39" s="103">
        <v>97161.621</v>
      </c>
      <c r="Q39" s="103">
        <v>28341.649</v>
      </c>
    </row>
    <row r="40" spans="1:17" ht="14.25">
      <c r="A40" s="98" t="s">
        <v>33</v>
      </c>
      <c r="B40" s="103">
        <v>12231659.938</v>
      </c>
      <c r="C40" s="101">
        <v>11208557.657</v>
      </c>
      <c r="D40" s="103">
        <v>6775687.185</v>
      </c>
      <c r="E40" s="103">
        <v>4061687.934</v>
      </c>
      <c r="F40" s="103">
        <v>747149.794</v>
      </c>
      <c r="G40" s="103">
        <v>344067.384</v>
      </c>
      <c r="H40" s="103">
        <v>330089.512</v>
      </c>
      <c r="I40" s="103">
        <v>628604.633</v>
      </c>
      <c r="J40" s="103">
        <v>1230498.163</v>
      </c>
      <c r="K40" s="103">
        <v>558985.911</v>
      </c>
      <c r="L40" s="103">
        <v>222292.537</v>
      </c>
      <c r="M40" s="103">
        <v>330898.061</v>
      </c>
      <c r="N40" s="103">
        <v>40284.477</v>
      </c>
      <c r="O40" s="103">
        <v>141304.017</v>
      </c>
      <c r="P40" s="103">
        <v>727283.554</v>
      </c>
      <c r="Q40" s="103">
        <v>154514.71</v>
      </c>
    </row>
    <row r="41" spans="1:17" ht="14.25">
      <c r="A41" s="98" t="s">
        <v>34</v>
      </c>
      <c r="B41" s="103">
        <v>1796490.987</v>
      </c>
      <c r="C41" s="101">
        <v>1517517.331</v>
      </c>
      <c r="D41" s="103">
        <v>872132.5650000001</v>
      </c>
      <c r="E41" s="103">
        <v>558257.274</v>
      </c>
      <c r="F41" s="103">
        <v>119801.821</v>
      </c>
      <c r="G41" s="103">
        <v>69280.284</v>
      </c>
      <c r="H41" s="103">
        <v>40968.009</v>
      </c>
      <c r="I41" s="103">
        <v>74953.2</v>
      </c>
      <c r="J41" s="103">
        <v>157010.889</v>
      </c>
      <c r="K41" s="103">
        <v>74786.802</v>
      </c>
      <c r="L41" s="103">
        <v>21456.269</v>
      </c>
      <c r="M41" s="103">
        <v>77731.988</v>
      </c>
      <c r="N41" s="103">
        <v>9395.504</v>
      </c>
      <c r="O41" s="103">
        <v>7951.613</v>
      </c>
      <c r="P41" s="103">
        <v>246961.035</v>
      </c>
      <c r="Q41" s="103">
        <v>24061.008</v>
      </c>
    </row>
    <row r="42" spans="1:17" ht="14.25">
      <c r="A42" s="98" t="s">
        <v>35</v>
      </c>
      <c r="B42" s="103">
        <v>26907652.332999997</v>
      </c>
      <c r="C42" s="101">
        <v>23522460.805999998</v>
      </c>
      <c r="D42" s="103">
        <v>15948326.305</v>
      </c>
      <c r="E42" s="103">
        <v>6943853.238</v>
      </c>
      <c r="F42" s="103">
        <v>941910.688</v>
      </c>
      <c r="G42" s="103">
        <v>530264.601</v>
      </c>
      <c r="H42" s="103">
        <v>556860.396</v>
      </c>
      <c r="I42" s="103">
        <v>984540.215</v>
      </c>
      <c r="J42" s="103">
        <v>2183189.173</v>
      </c>
      <c r="K42" s="103">
        <v>1172614.617</v>
      </c>
      <c r="L42" s="103">
        <v>574473.548</v>
      </c>
      <c r="M42" s="103">
        <v>630281.263</v>
      </c>
      <c r="N42" s="103">
        <v>0</v>
      </c>
      <c r="O42" s="103">
        <v>912651.2050000001</v>
      </c>
      <c r="P42" s="103">
        <v>1918134.293</v>
      </c>
      <c r="Q42" s="103">
        <v>554406.029</v>
      </c>
    </row>
    <row r="43" spans="1:17" ht="14.25">
      <c r="A43" s="98" t="s">
        <v>36</v>
      </c>
      <c r="B43" s="103">
        <v>6491269.027000001</v>
      </c>
      <c r="C43" s="101">
        <v>5582993.899</v>
      </c>
      <c r="D43" s="103">
        <v>3479891.048</v>
      </c>
      <c r="E43" s="103">
        <v>1740685.444</v>
      </c>
      <c r="F43" s="103">
        <v>277596.68</v>
      </c>
      <c r="G43" s="103">
        <v>201267.634</v>
      </c>
      <c r="H43" s="103">
        <v>107978.732</v>
      </c>
      <c r="I43" s="103">
        <v>366907.394</v>
      </c>
      <c r="J43" s="103">
        <v>474144.028</v>
      </c>
      <c r="K43" s="103">
        <v>209247.389</v>
      </c>
      <c r="L43" s="103">
        <v>103543.587</v>
      </c>
      <c r="M43" s="103">
        <v>362417.407</v>
      </c>
      <c r="N43" s="103">
        <v>0</v>
      </c>
      <c r="O43" s="103">
        <v>39864.403</v>
      </c>
      <c r="P43" s="103">
        <v>727292.741</v>
      </c>
      <c r="Q43" s="103">
        <v>141117.984</v>
      </c>
    </row>
    <row r="44" spans="1:17" ht="14.25">
      <c r="A44" s="98" t="s">
        <v>37</v>
      </c>
      <c r="B44" s="103">
        <v>620394.471</v>
      </c>
      <c r="C44" s="101">
        <v>557043.207</v>
      </c>
      <c r="D44" s="103">
        <v>339950.072</v>
      </c>
      <c r="E44" s="103">
        <v>168142.135</v>
      </c>
      <c r="F44" s="103">
        <v>16562.839</v>
      </c>
      <c r="G44" s="103">
        <v>12414.582</v>
      </c>
      <c r="H44" s="103">
        <v>28441.665</v>
      </c>
      <c r="I44" s="103">
        <v>25974.839</v>
      </c>
      <c r="J44" s="103">
        <v>49878.379</v>
      </c>
      <c r="K44" s="103">
        <v>24732.927</v>
      </c>
      <c r="L44" s="103">
        <v>10136.904</v>
      </c>
      <c r="M44" s="103">
        <v>28314.13</v>
      </c>
      <c r="N44" s="103">
        <v>20636.87</v>
      </c>
      <c r="O44" s="103">
        <v>4252.831</v>
      </c>
      <c r="P44" s="103">
        <v>52052.175</v>
      </c>
      <c r="Q44" s="103">
        <v>7046.258</v>
      </c>
    </row>
    <row r="45" spans="1:17" ht="14.25">
      <c r="A45" s="98" t="s">
        <v>38</v>
      </c>
      <c r="B45" s="103">
        <v>11874454.339000002</v>
      </c>
      <c r="C45" s="101">
        <v>10408022.335</v>
      </c>
      <c r="D45" s="103">
        <v>6200538.0940000005</v>
      </c>
      <c r="E45" s="103">
        <v>3819920.928</v>
      </c>
      <c r="F45" s="103">
        <v>517122.186</v>
      </c>
      <c r="G45" s="103">
        <v>512258.6</v>
      </c>
      <c r="H45" s="103">
        <v>264166.4</v>
      </c>
      <c r="I45" s="103">
        <v>620052.75</v>
      </c>
      <c r="J45" s="103">
        <v>1005165.117</v>
      </c>
      <c r="K45" s="103">
        <v>273774.267</v>
      </c>
      <c r="L45" s="103">
        <v>627381.608</v>
      </c>
      <c r="M45" s="103">
        <v>384138.8</v>
      </c>
      <c r="N45" s="103">
        <v>3424.513</v>
      </c>
      <c r="O45" s="103">
        <v>352283.806</v>
      </c>
      <c r="P45" s="103">
        <v>819257.71</v>
      </c>
      <c r="Q45" s="103">
        <v>294890.488</v>
      </c>
    </row>
    <row r="46" spans="1:17" ht="14.25">
      <c r="A46" s="98" t="s">
        <v>39</v>
      </c>
      <c r="B46" s="103">
        <v>3111651.9209999996</v>
      </c>
      <c r="C46" s="101">
        <v>2804088.104</v>
      </c>
      <c r="D46" s="103">
        <v>1680375.49</v>
      </c>
      <c r="E46" s="103">
        <v>949349.554</v>
      </c>
      <c r="F46" s="103">
        <v>152298.837</v>
      </c>
      <c r="G46" s="103">
        <v>80473.687</v>
      </c>
      <c r="H46" s="103">
        <v>116721.97</v>
      </c>
      <c r="I46" s="103">
        <v>154504.75</v>
      </c>
      <c r="J46" s="103">
        <v>292724.47</v>
      </c>
      <c r="K46" s="103">
        <v>91565.621</v>
      </c>
      <c r="L46" s="103">
        <v>61060.219</v>
      </c>
      <c r="M46" s="103">
        <v>149467.54</v>
      </c>
      <c r="N46" s="103">
        <v>24895.52</v>
      </c>
      <c r="O46" s="103">
        <v>11671.999</v>
      </c>
      <c r="P46" s="103">
        <v>273257.374</v>
      </c>
      <c r="Q46" s="103">
        <v>22634.444</v>
      </c>
    </row>
    <row r="47" spans="1:17" ht="14.25">
      <c r="A47" s="98" t="s">
        <v>40</v>
      </c>
      <c r="B47" s="103">
        <v>3466558.441</v>
      </c>
      <c r="C47" s="101">
        <v>3056800.662</v>
      </c>
      <c r="D47" s="103">
        <v>1852332.5760000001</v>
      </c>
      <c r="E47" s="103">
        <v>1095768.017</v>
      </c>
      <c r="F47" s="103">
        <v>147569.527</v>
      </c>
      <c r="G47" s="103">
        <v>141742.308</v>
      </c>
      <c r="H47" s="103">
        <v>66482.905</v>
      </c>
      <c r="I47" s="103">
        <v>203346.789</v>
      </c>
      <c r="J47" s="103">
        <v>280412.748</v>
      </c>
      <c r="K47" s="103">
        <v>124501.953</v>
      </c>
      <c r="L47" s="103">
        <v>131711.787</v>
      </c>
      <c r="M47" s="103">
        <v>104771.263</v>
      </c>
      <c r="N47" s="103">
        <v>3928.806</v>
      </c>
      <c r="O47" s="103">
        <v>11449.657</v>
      </c>
      <c r="P47" s="103">
        <v>317928.474</v>
      </c>
      <c r="Q47" s="103">
        <v>80379.648</v>
      </c>
    </row>
    <row r="48" spans="1:17" ht="14.25">
      <c r="A48" s="98" t="s">
        <v>41</v>
      </c>
      <c r="B48" s="103">
        <v>14337270.386</v>
      </c>
      <c r="C48" s="101">
        <v>12374072.509</v>
      </c>
      <c r="D48" s="103">
        <v>7922896.113</v>
      </c>
      <c r="E48" s="103">
        <v>4003738.4760000003</v>
      </c>
      <c r="F48" s="103">
        <v>572385.837</v>
      </c>
      <c r="G48" s="103">
        <v>386905.097</v>
      </c>
      <c r="H48" s="103">
        <v>359263.363</v>
      </c>
      <c r="I48" s="103">
        <v>559186.706</v>
      </c>
      <c r="J48" s="103">
        <v>1258224.398</v>
      </c>
      <c r="K48" s="103">
        <v>543989.782</v>
      </c>
      <c r="L48" s="103">
        <v>323783.293</v>
      </c>
      <c r="M48" s="103">
        <v>435187.713</v>
      </c>
      <c r="N48" s="103">
        <v>12250.207</v>
      </c>
      <c r="O48" s="103">
        <v>315558.319</v>
      </c>
      <c r="P48" s="103">
        <v>1234923.78</v>
      </c>
      <c r="Q48" s="103">
        <v>412715.778</v>
      </c>
    </row>
    <row r="49" spans="1:17" ht="14.25">
      <c r="A49" s="98" t="s">
        <v>42</v>
      </c>
      <c r="B49" s="103">
        <v>1145772.997</v>
      </c>
      <c r="C49" s="101">
        <v>1094184.905</v>
      </c>
      <c r="D49" s="103">
        <v>728417.172</v>
      </c>
      <c r="E49" s="103">
        <v>336287.871</v>
      </c>
      <c r="F49" s="103">
        <v>67987.491</v>
      </c>
      <c r="G49" s="103">
        <v>35315.377</v>
      </c>
      <c r="H49" s="103">
        <v>24511.013</v>
      </c>
      <c r="I49" s="103">
        <v>53354.004</v>
      </c>
      <c r="J49" s="103">
        <v>98913.578</v>
      </c>
      <c r="K49" s="103">
        <v>44335.976</v>
      </c>
      <c r="L49" s="103">
        <v>11870.432</v>
      </c>
      <c r="M49" s="103">
        <v>29479.862</v>
      </c>
      <c r="N49" s="103">
        <v>0</v>
      </c>
      <c r="O49" s="103">
        <v>9322.298999999999</v>
      </c>
      <c r="P49" s="103">
        <v>22105.741</v>
      </c>
      <c r="Q49" s="103">
        <v>20160.052</v>
      </c>
    </row>
    <row r="50" spans="1:17" ht="14.25">
      <c r="A50" s="98" t="s">
        <v>43</v>
      </c>
      <c r="B50" s="103">
        <v>3683762.869</v>
      </c>
      <c r="C50" s="101">
        <v>3085495.009</v>
      </c>
      <c r="D50" s="103">
        <v>1821432.376</v>
      </c>
      <c r="E50" s="103">
        <v>1064316.226</v>
      </c>
      <c r="F50" s="103">
        <v>202809.864</v>
      </c>
      <c r="G50" s="103">
        <v>175636.389</v>
      </c>
      <c r="H50" s="103">
        <v>43375.945</v>
      </c>
      <c r="I50" s="103">
        <v>195674.641</v>
      </c>
      <c r="J50" s="103">
        <v>286155.081</v>
      </c>
      <c r="K50" s="103">
        <v>93455.71</v>
      </c>
      <c r="L50" s="103">
        <v>67208.596</v>
      </c>
      <c r="M50" s="103">
        <v>181207.314</v>
      </c>
      <c r="N50" s="103">
        <v>18539.093</v>
      </c>
      <c r="O50" s="103">
        <v>55274.923</v>
      </c>
      <c r="P50" s="103">
        <v>453206.85</v>
      </c>
      <c r="Q50" s="103">
        <v>89786.087</v>
      </c>
    </row>
    <row r="51" spans="1:17" ht="14.25">
      <c r="A51" s="98" t="s">
        <v>44</v>
      </c>
      <c r="B51" s="103">
        <v>686104.175</v>
      </c>
      <c r="C51" s="101">
        <v>610640.128</v>
      </c>
      <c r="D51" s="103">
        <v>370592.778</v>
      </c>
      <c r="E51" s="103">
        <v>205012.159</v>
      </c>
      <c r="F51" s="103">
        <v>25120.038</v>
      </c>
      <c r="G51" s="103">
        <v>21076.262</v>
      </c>
      <c r="H51" s="103">
        <v>17873.539</v>
      </c>
      <c r="I51" s="103">
        <v>35547.408</v>
      </c>
      <c r="J51" s="103">
        <v>61045.374</v>
      </c>
      <c r="K51" s="103">
        <v>24593.201</v>
      </c>
      <c r="L51" s="103">
        <v>19756.337</v>
      </c>
      <c r="M51" s="103">
        <v>32571.135</v>
      </c>
      <c r="N51" s="103">
        <v>2464.056</v>
      </c>
      <c r="O51" s="103">
        <v>1012.7090000000001</v>
      </c>
      <c r="P51" s="103">
        <v>62692.509</v>
      </c>
      <c r="Q51" s="103">
        <v>11758.829</v>
      </c>
    </row>
    <row r="52" spans="1:17" ht="14.25">
      <c r="A52" s="98" t="s">
        <v>45</v>
      </c>
      <c r="B52" s="103">
        <v>4295064.046999999</v>
      </c>
      <c r="C52" s="101">
        <v>3728486.1149999998</v>
      </c>
      <c r="D52" s="103">
        <v>2378111.8479999998</v>
      </c>
      <c r="E52" s="103">
        <v>1151816.18</v>
      </c>
      <c r="F52" s="103">
        <v>119987.651</v>
      </c>
      <c r="G52" s="103">
        <v>194847.238</v>
      </c>
      <c r="H52" s="103">
        <v>84328.659</v>
      </c>
      <c r="I52" s="103">
        <v>205362.656</v>
      </c>
      <c r="J52" s="103">
        <v>357936.455</v>
      </c>
      <c r="K52" s="103">
        <v>135300.162</v>
      </c>
      <c r="L52" s="103">
        <v>54053.359</v>
      </c>
      <c r="M52" s="103">
        <v>198558.087</v>
      </c>
      <c r="N52" s="103">
        <v>0</v>
      </c>
      <c r="O52" s="103">
        <v>17641.169</v>
      </c>
      <c r="P52" s="103">
        <v>463844.973</v>
      </c>
      <c r="Q52" s="103">
        <v>85091.79</v>
      </c>
    </row>
    <row r="53" spans="1:17" ht="14.25">
      <c r="A53" s="98" t="s">
        <v>46</v>
      </c>
      <c r="B53" s="103">
        <v>22217304.521</v>
      </c>
      <c r="C53" s="101">
        <v>18801462.421</v>
      </c>
      <c r="D53" s="103">
        <v>11540336.116</v>
      </c>
      <c r="E53" s="103">
        <v>6179629.999</v>
      </c>
      <c r="F53" s="103">
        <v>861084.851</v>
      </c>
      <c r="G53" s="103">
        <v>815972.502</v>
      </c>
      <c r="H53" s="103">
        <v>692990.656</v>
      </c>
      <c r="I53" s="103">
        <v>1035279.963</v>
      </c>
      <c r="J53" s="103">
        <v>2084036.117</v>
      </c>
      <c r="K53" s="103">
        <v>522233.094</v>
      </c>
      <c r="L53" s="103">
        <v>168032.816</v>
      </c>
      <c r="M53" s="103">
        <v>1029382.539</v>
      </c>
      <c r="N53" s="103">
        <v>52113.767</v>
      </c>
      <c r="O53" s="103">
        <v>96343.58</v>
      </c>
      <c r="P53" s="103">
        <v>2710953.55</v>
      </c>
      <c r="Q53" s="103">
        <v>608544.97</v>
      </c>
    </row>
    <row r="54" spans="1:17" ht="14.25">
      <c r="A54" s="98" t="s">
        <v>47</v>
      </c>
      <c r="B54" s="103">
        <v>2159133.187</v>
      </c>
      <c r="C54" s="101">
        <v>1719781.679</v>
      </c>
      <c r="D54" s="103">
        <v>1152136.174</v>
      </c>
      <c r="E54" s="103">
        <v>465935.126</v>
      </c>
      <c r="F54" s="103">
        <v>51344.598</v>
      </c>
      <c r="G54" s="103">
        <v>63990.834</v>
      </c>
      <c r="H54" s="103">
        <v>17324.431</v>
      </c>
      <c r="I54" s="103">
        <v>98350.809</v>
      </c>
      <c r="J54" s="103">
        <v>155632.107</v>
      </c>
      <c r="K54" s="103">
        <v>48483.143</v>
      </c>
      <c r="L54" s="103">
        <v>30809.204</v>
      </c>
      <c r="M54" s="103">
        <v>94445.001</v>
      </c>
      <c r="N54" s="103">
        <v>7265.378</v>
      </c>
      <c r="O54" s="103">
        <v>51870.08</v>
      </c>
      <c r="P54" s="103">
        <v>338270.645</v>
      </c>
      <c r="Q54" s="103">
        <v>49210.783</v>
      </c>
    </row>
    <row r="55" spans="1:17" ht="14.25">
      <c r="A55" s="98" t="s">
        <v>48</v>
      </c>
      <c r="B55" s="103">
        <v>769048.7919999999</v>
      </c>
      <c r="C55" s="101">
        <v>684864.303</v>
      </c>
      <c r="D55" s="103">
        <v>444162.244</v>
      </c>
      <c r="E55" s="103">
        <v>219761.384</v>
      </c>
      <c r="F55" s="103">
        <v>40717.881</v>
      </c>
      <c r="G55" s="103">
        <v>20734.142</v>
      </c>
      <c r="H55" s="103">
        <v>20392.311</v>
      </c>
      <c r="I55" s="103">
        <v>45468.638</v>
      </c>
      <c r="J55" s="103">
        <v>56196.837</v>
      </c>
      <c r="K55" s="103">
        <v>22869.439</v>
      </c>
      <c r="L55" s="103">
        <v>13382.136</v>
      </c>
      <c r="M55" s="103">
        <v>20241.731</v>
      </c>
      <c r="N55" s="103">
        <v>698.944</v>
      </c>
      <c r="O55" s="103">
        <v>2049.994</v>
      </c>
      <c r="P55" s="103">
        <v>69408.508</v>
      </c>
      <c r="Q55" s="103">
        <v>12725.987</v>
      </c>
    </row>
    <row r="56" spans="1:17" ht="14.25">
      <c r="A56" s="98" t="s">
        <v>49</v>
      </c>
      <c r="B56" s="103">
        <v>6986861.341</v>
      </c>
      <c r="C56" s="101">
        <v>5969608.227</v>
      </c>
      <c r="D56" s="103">
        <v>3601235.441</v>
      </c>
      <c r="E56" s="103">
        <v>2045378.922</v>
      </c>
      <c r="F56" s="103">
        <v>286320.679</v>
      </c>
      <c r="G56" s="103">
        <v>323547.302</v>
      </c>
      <c r="H56" s="103">
        <v>63245.453</v>
      </c>
      <c r="I56" s="103">
        <v>359684.061</v>
      </c>
      <c r="J56" s="103">
        <v>628659.997</v>
      </c>
      <c r="K56" s="103">
        <v>265820.535</v>
      </c>
      <c r="L56" s="103">
        <v>118100.895</v>
      </c>
      <c r="M56" s="103">
        <v>230509.869</v>
      </c>
      <c r="N56" s="103">
        <v>92483.995</v>
      </c>
      <c r="O56" s="103">
        <v>113349.188</v>
      </c>
      <c r="P56" s="103">
        <v>752070.696</v>
      </c>
      <c r="Q56" s="103">
        <v>151833.23</v>
      </c>
    </row>
    <row r="57" spans="1:17" ht="14.25">
      <c r="A57" s="98" t="s">
        <v>50</v>
      </c>
      <c r="B57" s="103">
        <v>6549092.362000001</v>
      </c>
      <c r="C57" s="101">
        <v>5394506.792</v>
      </c>
      <c r="D57" s="103">
        <v>3218809.821</v>
      </c>
      <c r="E57" s="103">
        <v>1923765.5420000001</v>
      </c>
      <c r="F57" s="103">
        <v>338377.939</v>
      </c>
      <c r="G57" s="103">
        <v>259070.95</v>
      </c>
      <c r="H57" s="103">
        <v>157273.646</v>
      </c>
      <c r="I57" s="103">
        <v>271935.369</v>
      </c>
      <c r="J57" s="103">
        <v>553915.61</v>
      </c>
      <c r="K57" s="103">
        <v>215059.514</v>
      </c>
      <c r="L57" s="103">
        <v>128132.514</v>
      </c>
      <c r="M57" s="103">
        <v>173870.134</v>
      </c>
      <c r="N57" s="103">
        <v>78061.295</v>
      </c>
      <c r="O57" s="103">
        <v>27709.232</v>
      </c>
      <c r="P57" s="103">
        <v>876834.896</v>
      </c>
      <c r="Q57" s="103">
        <v>250041.442</v>
      </c>
    </row>
    <row r="58" spans="1:17" ht="14.25">
      <c r="A58" s="98" t="s">
        <v>243</v>
      </c>
      <c r="B58" s="103">
        <v>1965471.817</v>
      </c>
      <c r="C58" s="101">
        <v>1806004.3460000001</v>
      </c>
      <c r="D58" s="103">
        <v>1122083.767</v>
      </c>
      <c r="E58" s="103">
        <v>578585.92</v>
      </c>
      <c r="F58" s="103">
        <v>57382.065</v>
      </c>
      <c r="G58" s="103">
        <v>47184.333</v>
      </c>
      <c r="H58" s="103">
        <v>47319.753</v>
      </c>
      <c r="I58" s="103">
        <v>104922.625</v>
      </c>
      <c r="J58" s="103">
        <v>180967.017</v>
      </c>
      <c r="K58" s="103">
        <v>116279.945</v>
      </c>
      <c r="L58" s="103">
        <v>24530.182</v>
      </c>
      <c r="M58" s="103">
        <v>105180.898</v>
      </c>
      <c r="N58" s="103">
        <v>153.761</v>
      </c>
      <c r="O58" s="103">
        <v>29006.616</v>
      </c>
      <c r="P58" s="103">
        <v>113987.75</v>
      </c>
      <c r="Q58" s="103">
        <v>16473.105</v>
      </c>
    </row>
    <row r="59" spans="1:17" ht="14.25">
      <c r="A59" s="98" t="s">
        <v>52</v>
      </c>
      <c r="B59" s="103">
        <v>6544687.989</v>
      </c>
      <c r="C59" s="101">
        <v>5670825.613</v>
      </c>
      <c r="D59" s="103">
        <v>3591487.412</v>
      </c>
      <c r="E59" s="103">
        <v>1905972.524</v>
      </c>
      <c r="F59" s="103">
        <v>235633.152</v>
      </c>
      <c r="G59" s="103">
        <v>266345.015</v>
      </c>
      <c r="H59" s="103">
        <v>155266.589</v>
      </c>
      <c r="I59" s="103">
        <v>299474.201</v>
      </c>
      <c r="J59" s="103">
        <v>524526.669</v>
      </c>
      <c r="K59" s="103">
        <v>239221.239</v>
      </c>
      <c r="L59" s="103">
        <v>185505.659</v>
      </c>
      <c r="M59" s="103">
        <v>173365.677</v>
      </c>
      <c r="N59" s="103">
        <v>0</v>
      </c>
      <c r="O59" s="103">
        <v>90753.832</v>
      </c>
      <c r="P59" s="103">
        <v>633453.351</v>
      </c>
      <c r="Q59" s="103">
        <v>149655.193</v>
      </c>
    </row>
    <row r="60" spans="1:17" ht="14.25">
      <c r="A60" s="98" t="s">
        <v>53</v>
      </c>
      <c r="B60" s="103">
        <v>671489.058</v>
      </c>
      <c r="C60" s="101">
        <v>581817.056</v>
      </c>
      <c r="D60" s="103">
        <v>360771.038</v>
      </c>
      <c r="E60" s="103">
        <v>200225.77</v>
      </c>
      <c r="F60" s="103">
        <v>32768.156</v>
      </c>
      <c r="G60" s="103">
        <v>17954.976</v>
      </c>
      <c r="H60" s="103">
        <v>12798.578</v>
      </c>
      <c r="I60" s="103">
        <v>35158.928</v>
      </c>
      <c r="J60" s="103">
        <v>64176.301</v>
      </c>
      <c r="K60" s="103">
        <v>22662.606</v>
      </c>
      <c r="L60" s="103">
        <v>14706.225</v>
      </c>
      <c r="M60" s="103">
        <v>20820.248</v>
      </c>
      <c r="N60" s="103">
        <v>0</v>
      </c>
      <c r="O60" s="103">
        <v>1092.232</v>
      </c>
      <c r="P60" s="103">
        <v>78443.378</v>
      </c>
      <c r="Q60" s="103">
        <v>10136.392</v>
      </c>
    </row>
    <row r="61" spans="2:17" ht="14.25">
      <c r="B61" s="102" t="s">
        <v>242</v>
      </c>
      <c r="C61" s="102" t="s">
        <v>242</v>
      </c>
      <c r="D61" s="102" t="s">
        <v>242</v>
      </c>
      <c r="E61" s="102" t="s">
        <v>242</v>
      </c>
      <c r="F61" s="102" t="s">
        <v>242</v>
      </c>
      <c r="G61" s="102" t="s">
        <v>242</v>
      </c>
      <c r="H61" s="102" t="s">
        <v>242</v>
      </c>
      <c r="I61" s="102" t="s">
        <v>242</v>
      </c>
      <c r="J61" s="102" t="s">
        <v>242</v>
      </c>
      <c r="K61" s="102" t="s">
        <v>242</v>
      </c>
      <c r="L61" s="102" t="s">
        <v>242</v>
      </c>
      <c r="M61" s="102" t="s">
        <v>242</v>
      </c>
      <c r="N61" s="102" t="s">
        <v>242</v>
      </c>
      <c r="O61" s="102" t="s">
        <v>242</v>
      </c>
      <c r="P61" s="102" t="s">
        <v>242</v>
      </c>
      <c r="Q61" s="102" t="s">
        <v>242</v>
      </c>
    </row>
    <row r="62" spans="1:3" ht="14.25">
      <c r="A62" s="98" t="s">
        <v>241</v>
      </c>
      <c r="C62" s="101"/>
    </row>
    <row r="63" spans="1:17" ht="14.25">
      <c r="A63" s="98" t="s">
        <v>240</v>
      </c>
      <c r="B63" s="103">
        <v>35489.522</v>
      </c>
      <c r="C63" s="101">
        <v>30381.674</v>
      </c>
      <c r="D63" s="103">
        <v>12455.822</v>
      </c>
      <c r="E63" s="103">
        <v>10874.331</v>
      </c>
      <c r="F63" s="103">
        <v>3570.497</v>
      </c>
      <c r="G63" s="103">
        <v>1545.39</v>
      </c>
      <c r="H63" s="103">
        <v>501.29</v>
      </c>
      <c r="I63" s="103">
        <v>1626.408</v>
      </c>
      <c r="J63" s="103">
        <v>1834.208</v>
      </c>
      <c r="K63" s="103">
        <v>586.661</v>
      </c>
      <c r="L63" s="103">
        <v>1209.877</v>
      </c>
      <c r="M63" s="103">
        <v>7051.521</v>
      </c>
      <c r="N63" s="103">
        <v>0</v>
      </c>
      <c r="O63" s="103">
        <v>2479.639</v>
      </c>
      <c r="P63" s="103">
        <v>2628.209</v>
      </c>
      <c r="Q63" s="103">
        <v>0</v>
      </c>
    </row>
    <row r="64" spans="1:17" ht="14.25">
      <c r="A64" s="98" t="s">
        <v>239</v>
      </c>
      <c r="B64" s="103">
        <v>158445.29900000003</v>
      </c>
      <c r="C64" s="101">
        <v>158303.32700000002</v>
      </c>
      <c r="D64" s="103">
        <v>87773.292</v>
      </c>
      <c r="E64" s="103">
        <v>61187.069</v>
      </c>
      <c r="F64" s="103">
        <v>17076.936</v>
      </c>
      <c r="G64" s="103">
        <v>3511.911</v>
      </c>
      <c r="H64" s="103">
        <v>1416.145</v>
      </c>
      <c r="I64" s="103">
        <v>7763.182</v>
      </c>
      <c r="J64" s="103">
        <v>15189.768</v>
      </c>
      <c r="K64" s="103">
        <v>10594.485</v>
      </c>
      <c r="L64" s="103">
        <v>5634.642</v>
      </c>
      <c r="M64" s="103">
        <v>9342.966</v>
      </c>
      <c r="N64" s="103">
        <v>0</v>
      </c>
      <c r="O64" s="103">
        <v>141.972</v>
      </c>
      <c r="P64" s="103">
        <v>0</v>
      </c>
      <c r="Q64" s="103">
        <v>0</v>
      </c>
    </row>
    <row r="65" spans="1:17" ht="14.25">
      <c r="A65" s="104" t="s">
        <v>238</v>
      </c>
      <c r="B65" s="103">
        <v>47577.909</v>
      </c>
      <c r="C65" s="101">
        <v>44037.405</v>
      </c>
      <c r="D65" s="103">
        <v>35356.642</v>
      </c>
      <c r="E65" s="103">
        <v>5698.4890000000005</v>
      </c>
      <c r="F65" s="103">
        <v>152.24</v>
      </c>
      <c r="G65" s="103">
        <v>182.369</v>
      </c>
      <c r="H65" s="103">
        <v>4642.636</v>
      </c>
      <c r="I65" s="103">
        <v>0</v>
      </c>
      <c r="J65" s="103">
        <v>192.18</v>
      </c>
      <c r="K65" s="103">
        <v>406.454</v>
      </c>
      <c r="L65" s="103">
        <v>122.61</v>
      </c>
      <c r="M65" s="103">
        <v>2982.274</v>
      </c>
      <c r="N65" s="103">
        <v>0</v>
      </c>
      <c r="O65" s="103">
        <v>1905.53</v>
      </c>
      <c r="P65" s="103">
        <v>1634.974</v>
      </c>
      <c r="Q65" s="103">
        <v>0</v>
      </c>
    </row>
    <row r="66" spans="1:17" ht="14.25">
      <c r="A66" s="98" t="s">
        <v>237</v>
      </c>
      <c r="B66" s="103">
        <v>1722787.546</v>
      </c>
      <c r="C66" s="101">
        <v>1667639.577</v>
      </c>
      <c r="D66" s="103">
        <v>1198196.857</v>
      </c>
      <c r="E66" s="103">
        <v>250595.81</v>
      </c>
      <c r="F66" s="103">
        <v>51553.543</v>
      </c>
      <c r="G66" s="103">
        <v>0</v>
      </c>
      <c r="H66" s="103">
        <v>98088.655</v>
      </c>
      <c r="I66" s="103">
        <v>19034.553</v>
      </c>
      <c r="J66" s="103">
        <v>43434.883</v>
      </c>
      <c r="K66" s="103">
        <v>36369.761</v>
      </c>
      <c r="L66" s="103">
        <v>2114.415</v>
      </c>
      <c r="M66" s="103">
        <v>218846.91</v>
      </c>
      <c r="N66" s="103">
        <v>0</v>
      </c>
      <c r="O66" s="103">
        <v>22299.461</v>
      </c>
      <c r="P66" s="103">
        <v>32305.309</v>
      </c>
      <c r="Q66" s="103">
        <v>543.199</v>
      </c>
    </row>
    <row r="67" spans="1:17" ht="14.25">
      <c r="A67" s="98" t="s">
        <v>236</v>
      </c>
      <c r="B67" s="103">
        <v>127753.65</v>
      </c>
      <c r="C67" s="101">
        <v>122285.737</v>
      </c>
      <c r="D67" s="103">
        <v>69478.049</v>
      </c>
      <c r="E67" s="103">
        <v>46011.791</v>
      </c>
      <c r="F67" s="103">
        <v>6181.595</v>
      </c>
      <c r="G67" s="103">
        <v>7700.214</v>
      </c>
      <c r="H67" s="103">
        <v>9302.796</v>
      </c>
      <c r="I67" s="103">
        <v>6803.459</v>
      </c>
      <c r="J67" s="103">
        <v>7022.923</v>
      </c>
      <c r="K67" s="103">
        <v>3217.707</v>
      </c>
      <c r="L67" s="103">
        <v>5783.097</v>
      </c>
      <c r="M67" s="103">
        <v>6730.398</v>
      </c>
      <c r="N67" s="103">
        <v>65.499</v>
      </c>
      <c r="O67" s="103">
        <v>1424.785</v>
      </c>
      <c r="P67" s="103">
        <v>4043.128</v>
      </c>
      <c r="Q67" s="103">
        <v>0</v>
      </c>
    </row>
    <row r="68" spans="1:17" ht="14.25">
      <c r="A68" s="102" t="s">
        <v>235</v>
      </c>
      <c r="B68" s="102" t="s">
        <v>235</v>
      </c>
      <c r="C68" s="102" t="s">
        <v>235</v>
      </c>
      <c r="D68" s="102" t="s">
        <v>235</v>
      </c>
      <c r="E68" s="102" t="s">
        <v>235</v>
      </c>
      <c r="F68" s="102" t="s">
        <v>235</v>
      </c>
      <c r="G68" s="102" t="s">
        <v>235</v>
      </c>
      <c r="H68" s="102" t="s">
        <v>235</v>
      </c>
      <c r="I68" s="102" t="s">
        <v>235</v>
      </c>
      <c r="J68" s="102" t="s">
        <v>235</v>
      </c>
      <c r="K68" s="102" t="s">
        <v>235</v>
      </c>
      <c r="L68" s="102" t="s">
        <v>235</v>
      </c>
      <c r="M68" s="102" t="s">
        <v>235</v>
      </c>
      <c r="N68" s="102" t="s">
        <v>235</v>
      </c>
      <c r="O68" s="102" t="s">
        <v>235</v>
      </c>
      <c r="P68" s="102" t="s">
        <v>235</v>
      </c>
      <c r="Q68" s="102" t="s">
        <v>235</v>
      </c>
    </row>
    <row r="69" ht="14.25">
      <c r="A69" s="98" t="s">
        <v>234</v>
      </c>
    </row>
    <row r="70" ht="14.25">
      <c r="A70" s="98" t="s">
        <v>233</v>
      </c>
    </row>
    <row r="71" ht="14.25">
      <c r="A71" s="98" t="s">
        <v>232</v>
      </c>
    </row>
    <row r="72" ht="14.25">
      <c r="A72" s="98" t="s">
        <v>231</v>
      </c>
    </row>
    <row r="73" ht="14.25">
      <c r="A73" s="98" t="s">
        <v>230</v>
      </c>
    </row>
    <row r="74" ht="14.25">
      <c r="A74" s="98" t="s">
        <v>229</v>
      </c>
    </row>
    <row r="76" ht="14.25">
      <c r="A76" s="98" t="s">
        <v>228</v>
      </c>
    </row>
    <row r="77" ht="14.25">
      <c r="A77" s="98" t="s">
        <v>227</v>
      </c>
    </row>
    <row r="79" ht="14.25">
      <c r="A79" s="98" t="s">
        <v>226</v>
      </c>
    </row>
    <row r="80" ht="14.25">
      <c r="A80" s="98" t="s">
        <v>225</v>
      </c>
    </row>
  </sheetData>
  <sheetProtection/>
  <mergeCells count="14">
    <mergeCell ref="A1:H1"/>
    <mergeCell ref="A3:Q3"/>
    <mergeCell ref="B4:Q4"/>
    <mergeCell ref="C5:N5"/>
    <mergeCell ref="E6:L6"/>
    <mergeCell ref="M6:M7"/>
    <mergeCell ref="N6:N7"/>
    <mergeCell ref="O5:O7"/>
    <mergeCell ref="P5:P7"/>
    <mergeCell ref="Q5:Q7"/>
    <mergeCell ref="A4:A7"/>
    <mergeCell ref="C6:C7"/>
    <mergeCell ref="D6:D7"/>
    <mergeCell ref="B5:B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1:X77"/>
  <sheetViews>
    <sheetView showGridLines="0" zoomScalePageLayoutView="0" workbookViewId="0" topLeftCell="A1">
      <selection activeCell="A1" sqref="A1:I1"/>
    </sheetView>
  </sheetViews>
  <sheetFormatPr defaultColWidth="9.625" defaultRowHeight="12.75"/>
  <cols>
    <col min="1" max="1" width="22.625" style="114" customWidth="1"/>
    <col min="2" max="14" width="11.625" style="114" customWidth="1"/>
    <col min="15" max="15" width="14.625" style="114" customWidth="1"/>
    <col min="16" max="17" width="11.625" style="114" customWidth="1"/>
    <col min="18" max="18" width="16.00390625" style="114" customWidth="1"/>
    <col min="19" max="20" width="11.625" style="114" customWidth="1"/>
    <col min="21" max="21" width="15.375" style="114" customWidth="1"/>
    <col min="22" max="22" width="11.625" style="114" customWidth="1"/>
    <col min="23" max="23" width="7.50390625" style="114" customWidth="1"/>
    <col min="24" max="24" width="14.50390625" style="114" customWidth="1"/>
    <col min="25" max="25" width="9.625" style="114" customWidth="1"/>
    <col min="26" max="26" width="11.625" style="114" customWidth="1"/>
    <col min="27" max="16384" width="9.625" style="114" customWidth="1"/>
  </cols>
  <sheetData>
    <row r="1" spans="1:9" ht="28.5" customHeight="1">
      <c r="A1" s="162" t="s">
        <v>406</v>
      </c>
      <c r="B1" s="162"/>
      <c r="C1" s="162"/>
      <c r="D1" s="162"/>
      <c r="E1" s="162"/>
      <c r="F1" s="162"/>
      <c r="G1" s="162"/>
      <c r="H1" s="162"/>
      <c r="I1" s="162"/>
    </row>
    <row r="2" spans="1:9" ht="14.25">
      <c r="A2" s="149"/>
      <c r="B2" s="149"/>
      <c r="C2" s="149"/>
      <c r="D2" s="149"/>
      <c r="E2" s="149"/>
      <c r="F2" s="149"/>
      <c r="G2" s="149"/>
      <c r="H2" s="149"/>
      <c r="I2" s="149"/>
    </row>
    <row r="3" spans="1:24" s="142" customFormat="1" ht="14.25">
      <c r="A3" s="163" t="s">
        <v>394</v>
      </c>
      <c r="B3" s="163"/>
      <c r="C3" s="163"/>
      <c r="D3" s="163"/>
      <c r="E3" s="163"/>
      <c r="F3" s="163"/>
      <c r="G3" s="163"/>
      <c r="H3" s="163"/>
      <c r="I3" s="163"/>
      <c r="J3" s="163"/>
      <c r="K3" s="163"/>
      <c r="L3" s="163"/>
      <c r="M3" s="163"/>
      <c r="N3" s="163"/>
      <c r="O3" s="163"/>
      <c r="P3" s="163"/>
      <c r="Q3" s="163"/>
      <c r="R3" s="163"/>
      <c r="S3" s="163"/>
      <c r="T3" s="163"/>
      <c r="U3" s="163"/>
      <c r="V3" s="163"/>
      <c r="W3" s="163"/>
      <c r="X3" s="163"/>
    </row>
    <row r="4" spans="1:24" s="143" customFormat="1" ht="14.25">
      <c r="A4" s="141" t="s">
        <v>350</v>
      </c>
      <c r="B4" s="141" t="s">
        <v>365</v>
      </c>
      <c r="C4" s="141" t="s">
        <v>364</v>
      </c>
      <c r="D4" s="141" t="s">
        <v>363</v>
      </c>
      <c r="E4" s="141" t="s">
        <v>362</v>
      </c>
      <c r="F4" s="141" t="s">
        <v>361</v>
      </c>
      <c r="G4" s="141" t="s">
        <v>360</v>
      </c>
      <c r="H4" s="141" t="s">
        <v>359</v>
      </c>
      <c r="I4" s="141" t="s">
        <v>358</v>
      </c>
      <c r="J4" s="141" t="s">
        <v>357</v>
      </c>
      <c r="K4" s="141" t="s">
        <v>356</v>
      </c>
      <c r="L4" s="141" t="s">
        <v>355</v>
      </c>
      <c r="M4" s="141" t="s">
        <v>354</v>
      </c>
      <c r="N4" s="161" t="s">
        <v>353</v>
      </c>
      <c r="O4" s="161"/>
      <c r="P4" s="161"/>
      <c r="Q4" s="161" t="s">
        <v>352</v>
      </c>
      <c r="R4" s="161"/>
      <c r="S4" s="161"/>
      <c r="T4" s="161" t="s">
        <v>351</v>
      </c>
      <c r="U4" s="161"/>
      <c r="V4" s="161"/>
      <c r="W4" s="161" t="s">
        <v>387</v>
      </c>
      <c r="X4" s="161"/>
    </row>
    <row r="5" spans="1:24" s="145" customFormat="1" ht="28.5">
      <c r="A5" s="140"/>
      <c r="B5" s="141" t="s">
        <v>1</v>
      </c>
      <c r="C5" s="141" t="s">
        <v>349</v>
      </c>
      <c r="D5" s="141" t="s">
        <v>348</v>
      </c>
      <c r="E5" s="141" t="s">
        <v>1</v>
      </c>
      <c r="F5" s="141" t="s">
        <v>1</v>
      </c>
      <c r="G5" s="141" t="s">
        <v>1</v>
      </c>
      <c r="H5" s="141" t="s">
        <v>1</v>
      </c>
      <c r="I5" s="141" t="s">
        <v>1</v>
      </c>
      <c r="J5" s="141" t="s">
        <v>1</v>
      </c>
      <c r="K5" s="141" t="s">
        <v>1</v>
      </c>
      <c r="L5" s="141" t="s">
        <v>1</v>
      </c>
      <c r="M5" s="141" t="s">
        <v>1</v>
      </c>
      <c r="N5" s="141" t="s">
        <v>1</v>
      </c>
      <c r="O5" s="141" t="s">
        <v>388</v>
      </c>
      <c r="P5" s="141" t="s">
        <v>383</v>
      </c>
      <c r="Q5" s="140" t="s">
        <v>1</v>
      </c>
      <c r="R5" s="141" t="s">
        <v>388</v>
      </c>
      <c r="S5" s="141" t="s">
        <v>383</v>
      </c>
      <c r="T5" s="141" t="s">
        <v>1</v>
      </c>
      <c r="U5" s="141" t="s">
        <v>388</v>
      </c>
      <c r="V5" s="141" t="s">
        <v>383</v>
      </c>
      <c r="W5" s="144" t="s">
        <v>386</v>
      </c>
      <c r="X5" s="141" t="s">
        <v>348</v>
      </c>
    </row>
    <row r="6" spans="1:24" s="143" customFormat="1" ht="14.25">
      <c r="A6" s="141" t="s">
        <v>262</v>
      </c>
      <c r="B6" s="141" t="s">
        <v>261</v>
      </c>
      <c r="C6" s="141" t="s">
        <v>260</v>
      </c>
      <c r="D6" s="141" t="s">
        <v>259</v>
      </c>
      <c r="E6" s="141" t="s">
        <v>258</v>
      </c>
      <c r="F6" s="141" t="s">
        <v>257</v>
      </c>
      <c r="G6" s="141" t="s">
        <v>256</v>
      </c>
      <c r="H6" s="141" t="s">
        <v>255</v>
      </c>
      <c r="I6" s="141" t="s">
        <v>254</v>
      </c>
      <c r="J6" s="141" t="s">
        <v>253</v>
      </c>
      <c r="K6" s="141" t="s">
        <v>252</v>
      </c>
      <c r="L6" s="141" t="s">
        <v>251</v>
      </c>
      <c r="M6" s="141" t="s">
        <v>250</v>
      </c>
      <c r="N6" s="141" t="s">
        <v>249</v>
      </c>
      <c r="O6" s="141" t="s">
        <v>248</v>
      </c>
      <c r="P6" s="141" t="s">
        <v>247</v>
      </c>
      <c r="Q6" s="141" t="s">
        <v>246</v>
      </c>
      <c r="R6" s="141" t="s">
        <v>347</v>
      </c>
      <c r="S6" s="141" t="s">
        <v>346</v>
      </c>
      <c r="T6" s="141" t="s">
        <v>345</v>
      </c>
      <c r="U6" s="141" t="s">
        <v>344</v>
      </c>
      <c r="V6" s="141" t="s">
        <v>343</v>
      </c>
      <c r="W6" s="161" t="s">
        <v>342</v>
      </c>
      <c r="X6" s="161"/>
    </row>
    <row r="7" spans="1:24" ht="14.25">
      <c r="A7" s="113" t="s">
        <v>384</v>
      </c>
      <c r="B7" s="115">
        <v>39252308</v>
      </c>
      <c r="C7" s="115">
        <v>39208252</v>
      </c>
      <c r="D7" s="115">
        <v>39421961</v>
      </c>
      <c r="E7" s="115">
        <v>39753172</v>
      </c>
      <c r="F7" s="115">
        <v>40008213</v>
      </c>
      <c r="G7" s="115">
        <v>40188690</v>
      </c>
      <c r="H7" s="115">
        <v>40542707</v>
      </c>
      <c r="I7" s="115">
        <v>41216683</v>
      </c>
      <c r="J7" s="115">
        <v>42046878</v>
      </c>
      <c r="K7" s="115">
        <v>42823312</v>
      </c>
      <c r="L7" s="115">
        <v>43464916</v>
      </c>
      <c r="M7" s="115">
        <v>44111482</v>
      </c>
      <c r="N7" s="115">
        <v>44840481</v>
      </c>
      <c r="O7" s="115">
        <v>32340501</v>
      </c>
      <c r="P7" s="115">
        <v>12499980</v>
      </c>
      <c r="Q7" s="115">
        <v>45611046</v>
      </c>
      <c r="R7" s="115">
        <v>32764385</v>
      </c>
      <c r="S7" s="115">
        <v>12846661</v>
      </c>
      <c r="T7" s="115">
        <v>46127194</v>
      </c>
      <c r="U7" s="115">
        <v>33073124</v>
      </c>
      <c r="V7" s="115">
        <v>13054070</v>
      </c>
      <c r="W7" s="113" t="s">
        <v>277</v>
      </c>
      <c r="X7" s="115">
        <v>46349803</v>
      </c>
    </row>
    <row r="8" spans="1:24" ht="14.25">
      <c r="A8" s="113" t="s">
        <v>341</v>
      </c>
      <c r="B8" s="115">
        <v>721901</v>
      </c>
      <c r="C8" s="115">
        <v>712586</v>
      </c>
      <c r="D8" s="115">
        <v>730460</v>
      </c>
      <c r="E8" s="115">
        <v>733735</v>
      </c>
      <c r="F8" s="115">
        <v>729234</v>
      </c>
      <c r="G8" s="115">
        <v>724751</v>
      </c>
      <c r="H8" s="115">
        <v>723743</v>
      </c>
      <c r="I8" s="115">
        <v>721806</v>
      </c>
      <c r="J8" s="115">
        <v>722004</v>
      </c>
      <c r="K8" s="115">
        <v>731634</v>
      </c>
      <c r="L8" s="115">
        <v>734288</v>
      </c>
      <c r="M8" s="115">
        <v>736531</v>
      </c>
      <c r="N8" s="115">
        <v>746149</v>
      </c>
      <c r="O8" s="115">
        <v>539309</v>
      </c>
      <c r="P8" s="115">
        <v>206840</v>
      </c>
      <c r="Q8" s="115">
        <v>747932</v>
      </c>
      <c r="R8" s="115">
        <v>539952</v>
      </c>
      <c r="S8" s="115">
        <v>207980</v>
      </c>
      <c r="T8" s="115">
        <v>749187</v>
      </c>
      <c r="U8" s="115">
        <v>541039</v>
      </c>
      <c r="V8" s="115">
        <v>208148</v>
      </c>
      <c r="X8" s="115">
        <v>758816</v>
      </c>
    </row>
    <row r="9" spans="1:24" ht="14.25">
      <c r="A9" s="113" t="s">
        <v>340</v>
      </c>
      <c r="B9" s="115">
        <v>98206</v>
      </c>
      <c r="C9" s="115">
        <v>104599</v>
      </c>
      <c r="D9" s="115">
        <v>107345</v>
      </c>
      <c r="E9" s="115">
        <v>107848</v>
      </c>
      <c r="F9" s="115">
        <v>106869</v>
      </c>
      <c r="G9" s="115">
        <v>106481</v>
      </c>
      <c r="H9" s="115">
        <v>109280</v>
      </c>
      <c r="I9" s="115">
        <v>113903</v>
      </c>
      <c r="J9" s="115">
        <v>118680</v>
      </c>
      <c r="K9" s="115">
        <v>122487</v>
      </c>
      <c r="L9" s="115">
        <v>125948</v>
      </c>
      <c r="M9" s="115">
        <v>127057</v>
      </c>
      <c r="N9" s="115">
        <v>127618</v>
      </c>
      <c r="O9" s="115">
        <v>93434</v>
      </c>
      <c r="P9" s="115">
        <v>34184</v>
      </c>
      <c r="Q9" s="115">
        <v>129919</v>
      </c>
      <c r="R9" s="115">
        <v>94362</v>
      </c>
      <c r="S9" s="115">
        <v>35557</v>
      </c>
      <c r="T9" s="115">
        <v>132123</v>
      </c>
      <c r="U9" s="115">
        <v>95649</v>
      </c>
      <c r="V9" s="115">
        <v>36474</v>
      </c>
      <c r="X9" s="115">
        <v>134374</v>
      </c>
    </row>
    <row r="10" spans="1:24" ht="14.25">
      <c r="A10" s="113" t="s">
        <v>339</v>
      </c>
      <c r="B10" s="115">
        <v>506682</v>
      </c>
      <c r="C10" s="115">
        <v>530062</v>
      </c>
      <c r="D10" s="115">
        <v>548252</v>
      </c>
      <c r="E10" s="115">
        <v>534538</v>
      </c>
      <c r="F10" s="115">
        <v>572421</v>
      </c>
      <c r="G10" s="115">
        <v>574890</v>
      </c>
      <c r="H10" s="115">
        <v>607615</v>
      </c>
      <c r="I10" s="115">
        <v>639853</v>
      </c>
      <c r="J10" s="115">
        <v>656980</v>
      </c>
      <c r="K10" s="115">
        <v>673477</v>
      </c>
      <c r="L10" s="115">
        <v>709453</v>
      </c>
      <c r="M10" s="115">
        <v>737424</v>
      </c>
      <c r="N10" s="115">
        <v>743566</v>
      </c>
      <c r="O10" s="115">
        <v>548526</v>
      </c>
      <c r="P10" s="115">
        <v>195040</v>
      </c>
      <c r="Q10" s="115">
        <v>799250</v>
      </c>
      <c r="R10" s="115">
        <v>588409</v>
      </c>
      <c r="S10" s="115">
        <v>210841</v>
      </c>
      <c r="T10" s="115">
        <v>814113</v>
      </c>
      <c r="U10" s="115">
        <v>595969</v>
      </c>
      <c r="V10" s="115">
        <v>218144</v>
      </c>
      <c r="W10" s="113" t="s">
        <v>277</v>
      </c>
      <c r="X10" s="115">
        <v>829252</v>
      </c>
    </row>
    <row r="11" spans="1:24" ht="14.25">
      <c r="A11" s="113" t="s">
        <v>338</v>
      </c>
      <c r="B11" s="115">
        <v>432120</v>
      </c>
      <c r="C11" s="115">
        <v>432668</v>
      </c>
      <c r="D11" s="115">
        <v>433410</v>
      </c>
      <c r="E11" s="115">
        <v>437438</v>
      </c>
      <c r="F11" s="115">
        <v>437036</v>
      </c>
      <c r="G11" s="115">
        <v>436387</v>
      </c>
      <c r="H11" s="115">
        <v>434960</v>
      </c>
      <c r="I11" s="115">
        <v>436286</v>
      </c>
      <c r="J11" s="115">
        <v>438518</v>
      </c>
      <c r="K11" s="115">
        <v>441490</v>
      </c>
      <c r="L11" s="115">
        <v>444271</v>
      </c>
      <c r="M11" s="115">
        <v>447565</v>
      </c>
      <c r="N11" s="115">
        <v>453257</v>
      </c>
      <c r="O11" s="115">
        <v>322440</v>
      </c>
      <c r="P11" s="115">
        <v>130817</v>
      </c>
      <c r="Q11" s="115">
        <v>457349</v>
      </c>
      <c r="R11" s="115">
        <v>324448</v>
      </c>
      <c r="S11" s="115">
        <v>132901</v>
      </c>
      <c r="T11" s="115">
        <v>456497</v>
      </c>
      <c r="U11" s="115">
        <v>322236</v>
      </c>
      <c r="V11" s="115">
        <v>134261</v>
      </c>
      <c r="W11" s="113" t="s">
        <v>277</v>
      </c>
      <c r="X11" s="115">
        <v>455647</v>
      </c>
    </row>
    <row r="12" spans="1:24" ht="14.25">
      <c r="A12" s="113" t="s">
        <v>337</v>
      </c>
      <c r="B12" s="115">
        <v>4089017</v>
      </c>
      <c r="C12" s="115">
        <v>4151110</v>
      </c>
      <c r="D12" s="115">
        <v>4255554</v>
      </c>
      <c r="E12" s="115">
        <v>4377989</v>
      </c>
      <c r="F12" s="115">
        <v>4488398</v>
      </c>
      <c r="G12" s="115">
        <v>4618120</v>
      </c>
      <c r="H12" s="115">
        <v>4771978</v>
      </c>
      <c r="I12" s="115">
        <v>4950474</v>
      </c>
      <c r="J12" s="115">
        <v>5107145</v>
      </c>
      <c r="K12" s="115">
        <v>5254844</v>
      </c>
      <c r="L12" s="115">
        <v>5327231</v>
      </c>
      <c r="M12" s="115">
        <v>5407475</v>
      </c>
      <c r="N12" s="115">
        <v>5536406</v>
      </c>
      <c r="O12" s="115">
        <v>4041224</v>
      </c>
      <c r="P12" s="115">
        <v>1495182</v>
      </c>
      <c r="Q12" s="115">
        <v>5686198</v>
      </c>
      <c r="R12" s="115">
        <v>4129372</v>
      </c>
      <c r="S12" s="115">
        <v>1556826</v>
      </c>
      <c r="T12" s="115">
        <v>5803734</v>
      </c>
      <c r="U12" s="115">
        <v>4195472</v>
      </c>
      <c r="V12" s="115">
        <v>1608262</v>
      </c>
      <c r="X12" s="115">
        <v>5828938</v>
      </c>
    </row>
    <row r="13" spans="1:24" ht="14.25">
      <c r="A13" s="113" t="s">
        <v>336</v>
      </c>
      <c r="B13" s="115">
        <v>542196</v>
      </c>
      <c r="C13" s="115">
        <v>545427</v>
      </c>
      <c r="D13" s="115">
        <v>550642</v>
      </c>
      <c r="E13" s="115">
        <v>558415</v>
      </c>
      <c r="F13" s="115">
        <v>560236</v>
      </c>
      <c r="G13" s="115">
        <v>560081</v>
      </c>
      <c r="H13" s="115">
        <v>562755</v>
      </c>
      <c r="I13" s="115">
        <v>574213</v>
      </c>
      <c r="J13" s="115">
        <v>593030</v>
      </c>
      <c r="K13" s="115">
        <v>612635</v>
      </c>
      <c r="L13" s="115">
        <v>625062</v>
      </c>
      <c r="M13" s="115">
        <v>640521</v>
      </c>
      <c r="N13" s="115">
        <v>656279</v>
      </c>
      <c r="O13" s="115">
        <v>478881</v>
      </c>
      <c r="P13" s="115">
        <v>177398</v>
      </c>
      <c r="Q13" s="115">
        <v>673438</v>
      </c>
      <c r="R13" s="115">
        <v>487304</v>
      </c>
      <c r="S13" s="115">
        <v>186134</v>
      </c>
      <c r="T13" s="115">
        <v>687167</v>
      </c>
      <c r="U13" s="115">
        <v>494463</v>
      </c>
      <c r="V13" s="115">
        <v>192704</v>
      </c>
      <c r="W13" s="113" t="s">
        <v>154</v>
      </c>
      <c r="X13" s="115">
        <v>699135</v>
      </c>
    </row>
    <row r="14" spans="1:24" ht="14.25">
      <c r="A14" s="113" t="s">
        <v>335</v>
      </c>
      <c r="B14" s="115">
        <v>477585</v>
      </c>
      <c r="C14" s="115">
        <v>468145</v>
      </c>
      <c r="D14" s="115">
        <v>462026</v>
      </c>
      <c r="E14" s="115">
        <v>468847</v>
      </c>
      <c r="F14" s="115">
        <v>465465</v>
      </c>
      <c r="G14" s="115">
        <v>460637</v>
      </c>
      <c r="H14" s="115">
        <v>461560</v>
      </c>
      <c r="I14" s="115">
        <v>469123</v>
      </c>
      <c r="J14" s="115">
        <v>481050</v>
      </c>
      <c r="K14" s="115">
        <v>488476</v>
      </c>
      <c r="L14" s="115">
        <v>496298</v>
      </c>
      <c r="M14" s="115">
        <v>506824</v>
      </c>
      <c r="N14" s="115">
        <v>517935</v>
      </c>
      <c r="O14" s="115">
        <v>384274</v>
      </c>
      <c r="P14" s="115">
        <v>133661</v>
      </c>
      <c r="Q14" s="115">
        <v>527129</v>
      </c>
      <c r="R14" s="115">
        <v>389374</v>
      </c>
      <c r="S14" s="115">
        <v>137755</v>
      </c>
      <c r="T14" s="115">
        <v>535164</v>
      </c>
      <c r="U14" s="115">
        <v>394290</v>
      </c>
      <c r="V14" s="115">
        <v>140874</v>
      </c>
      <c r="X14" s="115">
        <v>544690</v>
      </c>
    </row>
    <row r="15" spans="1:24" ht="14.25">
      <c r="A15" s="113" t="s">
        <v>334</v>
      </c>
      <c r="B15" s="115">
        <v>91406</v>
      </c>
      <c r="C15" s="115">
        <v>91767</v>
      </c>
      <c r="D15" s="115">
        <v>92901</v>
      </c>
      <c r="E15" s="115">
        <v>94410</v>
      </c>
      <c r="F15" s="115">
        <v>95659</v>
      </c>
      <c r="G15" s="115">
        <v>96678</v>
      </c>
      <c r="H15" s="115">
        <v>97808</v>
      </c>
      <c r="I15" s="115">
        <v>99658</v>
      </c>
      <c r="J15" s="115">
        <v>102196</v>
      </c>
      <c r="K15" s="115">
        <v>104321</v>
      </c>
      <c r="L15" s="115">
        <v>105547</v>
      </c>
      <c r="M15" s="115">
        <v>106813</v>
      </c>
      <c r="N15" s="115">
        <v>108461</v>
      </c>
      <c r="O15" s="115">
        <v>77028</v>
      </c>
      <c r="P15" s="115">
        <v>31433</v>
      </c>
      <c r="Q15" s="115">
        <v>110549</v>
      </c>
      <c r="R15" s="115">
        <v>77981</v>
      </c>
      <c r="S15" s="115">
        <v>32568</v>
      </c>
      <c r="T15" s="115">
        <v>111960</v>
      </c>
      <c r="U15" s="115">
        <v>78772</v>
      </c>
      <c r="V15" s="115">
        <v>33188</v>
      </c>
      <c r="W15" s="113" t="s">
        <v>125</v>
      </c>
      <c r="X15" s="115">
        <v>113167</v>
      </c>
    </row>
    <row r="16" spans="1:24" ht="14.25">
      <c r="A16" s="113" t="s">
        <v>333</v>
      </c>
      <c r="B16" s="115">
        <v>88843</v>
      </c>
      <c r="C16" s="115">
        <v>87397</v>
      </c>
      <c r="D16" s="115">
        <v>87092</v>
      </c>
      <c r="E16" s="115">
        <v>85612</v>
      </c>
      <c r="F16" s="115">
        <v>86435</v>
      </c>
      <c r="G16" s="115">
        <v>84792</v>
      </c>
      <c r="H16" s="115">
        <v>81301</v>
      </c>
      <c r="I16" s="115">
        <v>80694</v>
      </c>
      <c r="J16" s="115">
        <v>80618</v>
      </c>
      <c r="K16" s="115">
        <v>80937</v>
      </c>
      <c r="L16" s="115">
        <v>80678</v>
      </c>
      <c r="M16" s="115">
        <v>80450</v>
      </c>
      <c r="N16" s="115">
        <v>79802</v>
      </c>
      <c r="O16" s="115">
        <v>61836</v>
      </c>
      <c r="P16" s="115">
        <v>17966</v>
      </c>
      <c r="Q16" s="115">
        <v>78648</v>
      </c>
      <c r="R16" s="115">
        <v>61138</v>
      </c>
      <c r="S16" s="115">
        <v>17510</v>
      </c>
      <c r="T16" s="115">
        <v>77111</v>
      </c>
      <c r="U16" s="115">
        <v>59937</v>
      </c>
      <c r="V16" s="115">
        <v>17174</v>
      </c>
      <c r="W16" s="113" t="s">
        <v>154</v>
      </c>
      <c r="X16" s="115">
        <v>71889</v>
      </c>
    </row>
    <row r="17" spans="1:24" ht="14.25">
      <c r="A17" s="113" t="s">
        <v>332</v>
      </c>
      <c r="B17" s="115">
        <v>1495543</v>
      </c>
      <c r="C17" s="115">
        <v>1524107</v>
      </c>
      <c r="D17" s="115">
        <v>1562283</v>
      </c>
      <c r="E17" s="115">
        <v>1607320</v>
      </c>
      <c r="F17" s="115">
        <v>1664774</v>
      </c>
      <c r="G17" s="115">
        <v>1720930</v>
      </c>
      <c r="H17" s="115">
        <v>1789925</v>
      </c>
      <c r="I17" s="115">
        <v>1861592</v>
      </c>
      <c r="J17" s="115">
        <v>1932131</v>
      </c>
      <c r="K17" s="115">
        <v>1981407</v>
      </c>
      <c r="L17" s="115">
        <v>2040763</v>
      </c>
      <c r="M17" s="115">
        <v>2111188</v>
      </c>
      <c r="N17" s="115">
        <v>2176222</v>
      </c>
      <c r="O17" s="115">
        <v>1613510</v>
      </c>
      <c r="P17" s="115">
        <v>562712</v>
      </c>
      <c r="Q17" s="115">
        <v>2242212</v>
      </c>
      <c r="R17" s="115">
        <v>1653162</v>
      </c>
      <c r="S17" s="115">
        <v>589050</v>
      </c>
      <c r="T17" s="115">
        <v>2294077</v>
      </c>
      <c r="U17" s="115">
        <v>1680316</v>
      </c>
      <c r="V17" s="115">
        <v>613761</v>
      </c>
      <c r="W17" s="113" t="s">
        <v>154</v>
      </c>
      <c r="X17" s="115">
        <v>2335124</v>
      </c>
    </row>
    <row r="18" spans="1:24" ht="14.25">
      <c r="A18" s="113" t="s">
        <v>331</v>
      </c>
      <c r="B18" s="115">
        <v>1050859</v>
      </c>
      <c r="C18" s="115">
        <v>1062315</v>
      </c>
      <c r="D18" s="115">
        <v>1079594</v>
      </c>
      <c r="E18" s="115">
        <v>1096425</v>
      </c>
      <c r="F18" s="115">
        <v>1110947</v>
      </c>
      <c r="G18" s="115">
        <v>1107994</v>
      </c>
      <c r="H18" s="115">
        <v>1126535</v>
      </c>
      <c r="I18" s="115">
        <v>1151687</v>
      </c>
      <c r="J18" s="115">
        <v>1177569</v>
      </c>
      <c r="K18" s="115">
        <v>1207186</v>
      </c>
      <c r="L18" s="115">
        <v>1235304</v>
      </c>
      <c r="M18" s="115">
        <v>1270948</v>
      </c>
      <c r="N18" s="115">
        <v>1311126</v>
      </c>
      <c r="O18" s="115">
        <v>965707</v>
      </c>
      <c r="P18" s="115">
        <v>345419</v>
      </c>
      <c r="Q18" s="115">
        <v>1346761</v>
      </c>
      <c r="R18" s="115">
        <v>990850</v>
      </c>
      <c r="S18" s="115">
        <v>355911</v>
      </c>
      <c r="T18" s="115">
        <v>1375980</v>
      </c>
      <c r="U18" s="115">
        <v>1010551</v>
      </c>
      <c r="V18" s="115">
        <v>365429</v>
      </c>
      <c r="X18" s="115">
        <v>1401291</v>
      </c>
    </row>
    <row r="19" spans="1:24" ht="14.25">
      <c r="A19" s="113" t="s">
        <v>330</v>
      </c>
      <c r="B19" s="115">
        <v>162241</v>
      </c>
      <c r="C19" s="115">
        <v>163860</v>
      </c>
      <c r="D19" s="115">
        <v>164169</v>
      </c>
      <c r="E19" s="115">
        <v>164640</v>
      </c>
      <c r="F19" s="115">
        <v>166160</v>
      </c>
      <c r="G19" s="115">
        <v>167488</v>
      </c>
      <c r="H19" s="115">
        <v>169493</v>
      </c>
      <c r="I19" s="115">
        <v>171708</v>
      </c>
      <c r="J19" s="115">
        <v>174747</v>
      </c>
      <c r="K19" s="115">
        <v>177448</v>
      </c>
      <c r="L19" s="115">
        <v>180410</v>
      </c>
      <c r="M19" s="115">
        <v>183795</v>
      </c>
      <c r="N19" s="115">
        <v>187180</v>
      </c>
      <c r="O19" s="115">
        <v>135671</v>
      </c>
      <c r="P19" s="115">
        <v>51509</v>
      </c>
      <c r="Q19" s="115">
        <v>187653</v>
      </c>
      <c r="R19" s="115">
        <v>136184</v>
      </c>
      <c r="S19" s="115">
        <v>51469</v>
      </c>
      <c r="T19" s="115">
        <v>189887</v>
      </c>
      <c r="U19" s="115">
        <v>136390</v>
      </c>
      <c r="V19" s="115">
        <v>53497</v>
      </c>
      <c r="W19" s="113" t="s">
        <v>154</v>
      </c>
      <c r="X19" s="115">
        <v>187395</v>
      </c>
    </row>
    <row r="20" spans="1:24" ht="14.25">
      <c r="A20" s="113" t="s">
        <v>15</v>
      </c>
      <c r="B20" s="115">
        <v>206352</v>
      </c>
      <c r="C20" s="115">
        <v>208080</v>
      </c>
      <c r="D20" s="115">
        <v>208669</v>
      </c>
      <c r="E20" s="115">
        <v>208391</v>
      </c>
      <c r="F20" s="115">
        <v>212444</v>
      </c>
      <c r="G20" s="115">
        <v>214615</v>
      </c>
      <c r="H20" s="115">
        <v>214932</v>
      </c>
      <c r="I20" s="115">
        <v>220840</v>
      </c>
      <c r="J20" s="115">
        <v>225680</v>
      </c>
      <c r="K20" s="115">
        <v>231668</v>
      </c>
      <c r="L20" s="115">
        <v>236774</v>
      </c>
      <c r="M20" s="115">
        <v>240448</v>
      </c>
      <c r="N20" s="115">
        <v>243097</v>
      </c>
      <c r="O20" s="115">
        <v>169556</v>
      </c>
      <c r="P20" s="115">
        <v>73541</v>
      </c>
      <c r="Q20" s="115">
        <v>245252</v>
      </c>
      <c r="R20" s="115">
        <v>169419</v>
      </c>
      <c r="S20" s="115">
        <v>75833</v>
      </c>
      <c r="T20" s="115">
        <v>244403</v>
      </c>
      <c r="U20" s="115">
        <v>168824</v>
      </c>
      <c r="V20" s="115">
        <v>75579</v>
      </c>
      <c r="W20" s="113" t="s">
        <v>125</v>
      </c>
      <c r="X20" s="115">
        <v>245100</v>
      </c>
    </row>
    <row r="21" spans="1:24" ht="14.25">
      <c r="A21" s="113" t="s">
        <v>329</v>
      </c>
      <c r="B21" s="115">
        <v>1853316</v>
      </c>
      <c r="C21" s="115">
        <v>1834355</v>
      </c>
      <c r="D21" s="115">
        <v>1826478</v>
      </c>
      <c r="E21" s="115">
        <v>1825185</v>
      </c>
      <c r="F21" s="115">
        <v>1811446</v>
      </c>
      <c r="G21" s="115">
        <v>1794916</v>
      </c>
      <c r="H21" s="115">
        <v>1797355</v>
      </c>
      <c r="I21" s="115">
        <v>1821407</v>
      </c>
      <c r="J21" s="115">
        <v>1848166</v>
      </c>
      <c r="K21" s="115">
        <v>1873567</v>
      </c>
      <c r="L21" s="115">
        <v>1893078</v>
      </c>
      <c r="M21" s="115">
        <v>1916172</v>
      </c>
      <c r="N21" s="115">
        <v>1943623</v>
      </c>
      <c r="O21" s="115">
        <v>1390475</v>
      </c>
      <c r="P21" s="115">
        <v>553148</v>
      </c>
      <c r="Q21" s="115">
        <v>1973040</v>
      </c>
      <c r="R21" s="115">
        <v>1412176</v>
      </c>
      <c r="S21" s="115">
        <v>560864</v>
      </c>
      <c r="T21" s="115">
        <v>1998289</v>
      </c>
      <c r="U21" s="115">
        <v>1438329</v>
      </c>
      <c r="V21" s="115">
        <v>559960</v>
      </c>
      <c r="W21" s="113" t="s">
        <v>125</v>
      </c>
      <c r="X21" s="115">
        <v>2022108</v>
      </c>
    </row>
    <row r="22" spans="1:24" ht="14.25">
      <c r="A22" s="113" t="s">
        <v>328</v>
      </c>
      <c r="B22" s="115">
        <v>984384</v>
      </c>
      <c r="C22" s="115">
        <v>972659</v>
      </c>
      <c r="D22" s="115">
        <v>966106</v>
      </c>
      <c r="E22" s="115">
        <v>966780</v>
      </c>
      <c r="F22" s="115">
        <v>964129</v>
      </c>
      <c r="G22" s="115">
        <v>960994</v>
      </c>
      <c r="H22" s="115">
        <v>954165</v>
      </c>
      <c r="I22" s="115">
        <v>954525</v>
      </c>
      <c r="J22" s="115">
        <v>956988</v>
      </c>
      <c r="K22" s="115">
        <v>960630</v>
      </c>
      <c r="L22" s="115">
        <v>965633</v>
      </c>
      <c r="M22" s="115">
        <v>969022</v>
      </c>
      <c r="N22" s="115">
        <v>977263</v>
      </c>
      <c r="O22" s="115">
        <v>684348</v>
      </c>
      <c r="P22" s="115">
        <v>292915</v>
      </c>
      <c r="Q22" s="115">
        <v>982876</v>
      </c>
      <c r="R22" s="115">
        <v>689054</v>
      </c>
      <c r="S22" s="115">
        <v>293822</v>
      </c>
      <c r="T22" s="115">
        <v>987483</v>
      </c>
      <c r="U22" s="115">
        <v>693209</v>
      </c>
      <c r="V22" s="115">
        <v>294274</v>
      </c>
      <c r="X22" s="115">
        <v>989134</v>
      </c>
    </row>
    <row r="23" spans="1:24" ht="14.25">
      <c r="A23" s="113" t="s">
        <v>327</v>
      </c>
      <c r="B23" s="115">
        <v>497287</v>
      </c>
      <c r="C23" s="115">
        <v>491011</v>
      </c>
      <c r="D23" s="115">
        <v>485332</v>
      </c>
      <c r="E23" s="115">
        <v>481286</v>
      </c>
      <c r="F23" s="115">
        <v>480826</v>
      </c>
      <c r="G23" s="115">
        <v>478200</v>
      </c>
      <c r="H23" s="115">
        <v>478486</v>
      </c>
      <c r="I23" s="115">
        <v>483652</v>
      </c>
      <c r="J23" s="115">
        <v>491363</v>
      </c>
      <c r="K23" s="115">
        <v>494839</v>
      </c>
      <c r="L23" s="115">
        <v>498519</v>
      </c>
      <c r="M23" s="115">
        <v>500440</v>
      </c>
      <c r="N23" s="115">
        <v>502343</v>
      </c>
      <c r="O23" s="115">
        <v>343997</v>
      </c>
      <c r="P23" s="115">
        <v>158346</v>
      </c>
      <c r="Q23" s="115">
        <v>502941</v>
      </c>
      <c r="R23" s="115">
        <v>341630</v>
      </c>
      <c r="S23" s="115">
        <v>161311</v>
      </c>
      <c r="T23" s="115">
        <v>501054</v>
      </c>
      <c r="U23" s="115">
        <v>338454</v>
      </c>
      <c r="V23" s="115">
        <v>162600</v>
      </c>
      <c r="X23" s="115">
        <v>502571</v>
      </c>
    </row>
    <row r="24" spans="1:24" ht="14.25">
      <c r="A24" s="113" t="s">
        <v>326</v>
      </c>
      <c r="B24" s="115">
        <v>405222</v>
      </c>
      <c r="C24" s="115">
        <v>405347</v>
      </c>
      <c r="D24" s="115">
        <v>410229</v>
      </c>
      <c r="E24" s="115">
        <v>416091</v>
      </c>
      <c r="F24" s="115">
        <v>421112</v>
      </c>
      <c r="G24" s="115">
        <v>426596</v>
      </c>
      <c r="H24" s="115">
        <v>430864</v>
      </c>
      <c r="I24" s="115">
        <v>437034</v>
      </c>
      <c r="J24" s="115">
        <v>445390</v>
      </c>
      <c r="K24" s="115">
        <v>451536</v>
      </c>
      <c r="L24" s="115">
        <v>457614</v>
      </c>
      <c r="M24" s="115">
        <v>460838</v>
      </c>
      <c r="N24" s="115">
        <v>463008</v>
      </c>
      <c r="O24" s="115">
        <v>328701</v>
      </c>
      <c r="P24" s="115">
        <v>134307</v>
      </c>
      <c r="Q24" s="115">
        <v>466293</v>
      </c>
      <c r="R24" s="115">
        <v>328023</v>
      </c>
      <c r="S24" s="115">
        <v>138270</v>
      </c>
      <c r="T24" s="115">
        <v>468687</v>
      </c>
      <c r="U24" s="115">
        <v>327545</v>
      </c>
      <c r="V24" s="115">
        <v>141142</v>
      </c>
      <c r="X24" s="115">
        <v>469850</v>
      </c>
    </row>
    <row r="25" spans="1:24" ht="14.25">
      <c r="A25" s="113" t="s">
        <v>325</v>
      </c>
      <c r="B25" s="115">
        <v>647414</v>
      </c>
      <c r="C25" s="115">
        <v>644421</v>
      </c>
      <c r="D25" s="115">
        <v>643833</v>
      </c>
      <c r="E25" s="115">
        <v>642778</v>
      </c>
      <c r="F25" s="115">
        <v>642696</v>
      </c>
      <c r="G25" s="115">
        <v>637627</v>
      </c>
      <c r="H25" s="115">
        <v>630688</v>
      </c>
      <c r="I25" s="115">
        <v>636401</v>
      </c>
      <c r="J25" s="115">
        <v>646024</v>
      </c>
      <c r="K25" s="115">
        <v>655041</v>
      </c>
      <c r="L25" s="115">
        <v>655265</v>
      </c>
      <c r="M25" s="115">
        <v>657642</v>
      </c>
      <c r="N25" s="115">
        <v>659821</v>
      </c>
      <c r="O25" s="115">
        <v>468242</v>
      </c>
      <c r="P25" s="115">
        <v>191579</v>
      </c>
      <c r="Q25" s="115">
        <v>656089</v>
      </c>
      <c r="R25" s="115">
        <v>466177</v>
      </c>
      <c r="S25" s="115">
        <v>189912</v>
      </c>
      <c r="T25" s="115">
        <v>669322</v>
      </c>
      <c r="U25" s="115">
        <v>474529</v>
      </c>
      <c r="V25" s="115">
        <v>194793</v>
      </c>
      <c r="X25" s="115">
        <v>646092</v>
      </c>
    </row>
    <row r="26" spans="1:24" ht="14.25">
      <c r="A26" s="113" t="s">
        <v>324</v>
      </c>
      <c r="B26" s="115">
        <v>800193</v>
      </c>
      <c r="C26" s="115">
        <v>800941</v>
      </c>
      <c r="D26" s="115">
        <v>788349</v>
      </c>
      <c r="E26" s="115">
        <v>795188</v>
      </c>
      <c r="F26" s="115">
        <v>793093</v>
      </c>
      <c r="G26" s="115">
        <v>786683</v>
      </c>
      <c r="H26" s="115">
        <v>783025</v>
      </c>
      <c r="I26" s="115">
        <v>784757</v>
      </c>
      <c r="J26" s="115">
        <v>794128</v>
      </c>
      <c r="K26" s="115">
        <v>797985</v>
      </c>
      <c r="L26" s="115">
        <v>800560</v>
      </c>
      <c r="M26" s="115">
        <v>797933</v>
      </c>
      <c r="N26" s="115">
        <v>797366</v>
      </c>
      <c r="O26" s="115">
        <v>580348</v>
      </c>
      <c r="P26" s="115">
        <v>217018</v>
      </c>
      <c r="Q26" s="115">
        <v>793296</v>
      </c>
      <c r="R26" s="115">
        <v>575318</v>
      </c>
      <c r="S26" s="115">
        <v>217978</v>
      </c>
      <c r="T26" s="115">
        <v>776813</v>
      </c>
      <c r="U26" s="115">
        <v>563619</v>
      </c>
      <c r="V26" s="115">
        <v>213194</v>
      </c>
      <c r="W26" s="113" t="s">
        <v>125</v>
      </c>
      <c r="X26" s="115">
        <v>753722</v>
      </c>
    </row>
    <row r="27" spans="1:24" ht="14.25">
      <c r="A27" s="113" t="s">
        <v>323</v>
      </c>
      <c r="B27" s="115">
        <v>209753</v>
      </c>
      <c r="C27" s="115">
        <v>207537</v>
      </c>
      <c r="D27" s="115">
        <v>206101</v>
      </c>
      <c r="E27" s="115">
        <v>211752</v>
      </c>
      <c r="F27" s="115">
        <v>211817</v>
      </c>
      <c r="G27" s="115">
        <v>212902</v>
      </c>
      <c r="H27" s="115">
        <v>213775</v>
      </c>
      <c r="I27" s="115">
        <v>215149</v>
      </c>
      <c r="J27" s="115">
        <v>216400</v>
      </c>
      <c r="K27" s="115">
        <v>216453</v>
      </c>
      <c r="L27" s="115">
        <v>216995</v>
      </c>
      <c r="M27" s="115">
        <v>212601</v>
      </c>
      <c r="N27" s="115">
        <v>213569</v>
      </c>
      <c r="O27" s="115">
        <v>156016</v>
      </c>
      <c r="P27" s="115">
        <v>57553</v>
      </c>
      <c r="Q27" s="115">
        <v>213593</v>
      </c>
      <c r="R27" s="115">
        <v>155611</v>
      </c>
      <c r="S27" s="115">
        <v>57982</v>
      </c>
      <c r="T27" s="115">
        <v>212526</v>
      </c>
      <c r="U27" s="115">
        <v>153435</v>
      </c>
      <c r="V27" s="115">
        <v>59091</v>
      </c>
      <c r="W27" s="113" t="s">
        <v>154</v>
      </c>
      <c r="X27" s="115">
        <v>219741</v>
      </c>
    </row>
    <row r="28" spans="1:24" ht="14.25">
      <c r="A28" s="113" t="s">
        <v>322</v>
      </c>
      <c r="B28" s="115">
        <v>683491</v>
      </c>
      <c r="C28" s="115">
        <v>673840</v>
      </c>
      <c r="D28" s="115">
        <v>671560</v>
      </c>
      <c r="E28" s="115">
        <v>675747</v>
      </c>
      <c r="F28" s="115">
        <v>683797</v>
      </c>
      <c r="G28" s="115">
        <v>688947</v>
      </c>
      <c r="H28" s="115">
        <v>698806</v>
      </c>
      <c r="I28" s="115">
        <v>715176</v>
      </c>
      <c r="J28" s="115">
        <v>736238</v>
      </c>
      <c r="K28" s="115">
        <v>751850</v>
      </c>
      <c r="L28" s="115">
        <v>772638</v>
      </c>
      <c r="M28" s="115">
        <v>790938</v>
      </c>
      <c r="N28" s="115">
        <v>805544</v>
      </c>
      <c r="O28" s="115">
        <v>590155</v>
      </c>
      <c r="P28" s="115">
        <v>215389</v>
      </c>
      <c r="Q28" s="115">
        <v>818583</v>
      </c>
      <c r="R28" s="115">
        <v>596643</v>
      </c>
      <c r="S28" s="115">
        <v>221940</v>
      </c>
      <c r="T28" s="115">
        <v>830744</v>
      </c>
      <c r="U28" s="115">
        <v>601992</v>
      </c>
      <c r="V28" s="115">
        <v>228752</v>
      </c>
      <c r="X28" s="115">
        <v>837250</v>
      </c>
    </row>
    <row r="29" spans="1:24" ht="14.25">
      <c r="A29" s="113" t="s">
        <v>321</v>
      </c>
      <c r="B29" s="115">
        <v>878844</v>
      </c>
      <c r="C29" s="115">
        <v>859391</v>
      </c>
      <c r="D29" s="115">
        <v>844330</v>
      </c>
      <c r="E29" s="115">
        <v>833918</v>
      </c>
      <c r="F29" s="115">
        <v>825320</v>
      </c>
      <c r="G29" s="115">
        <v>823428</v>
      </c>
      <c r="H29" s="115">
        <v>825588</v>
      </c>
      <c r="I29" s="115">
        <v>834314</v>
      </c>
      <c r="J29" s="115">
        <v>846155</v>
      </c>
      <c r="K29" s="115">
        <v>859948</v>
      </c>
      <c r="L29" s="115">
        <v>877726</v>
      </c>
      <c r="M29" s="115">
        <v>893727</v>
      </c>
      <c r="N29" s="115">
        <v>915007</v>
      </c>
      <c r="O29" s="115">
        <v>674588</v>
      </c>
      <c r="P29" s="115">
        <v>240419</v>
      </c>
      <c r="Q29" s="115">
        <v>933898</v>
      </c>
      <c r="R29" s="115">
        <v>687693</v>
      </c>
      <c r="S29" s="115">
        <v>246205</v>
      </c>
      <c r="T29" s="115">
        <v>949006</v>
      </c>
      <c r="U29" s="115">
        <v>696487</v>
      </c>
      <c r="V29" s="115">
        <v>252519</v>
      </c>
      <c r="W29" s="113" t="s">
        <v>277</v>
      </c>
      <c r="X29" s="115">
        <v>964358</v>
      </c>
    </row>
    <row r="30" spans="1:24" ht="14.25">
      <c r="A30" s="113" t="s">
        <v>25</v>
      </c>
      <c r="B30" s="115">
        <v>1635963</v>
      </c>
      <c r="C30" s="115">
        <v>1609448</v>
      </c>
      <c r="D30" s="115">
        <v>1602747</v>
      </c>
      <c r="E30" s="115">
        <v>1597154</v>
      </c>
      <c r="F30" s="115">
        <v>1589287</v>
      </c>
      <c r="G30" s="115">
        <v>1582785</v>
      </c>
      <c r="H30" s="115">
        <v>1576785</v>
      </c>
      <c r="I30" s="115">
        <v>1584431</v>
      </c>
      <c r="J30" s="115">
        <v>1593561</v>
      </c>
      <c r="K30" s="115">
        <v>1603610</v>
      </c>
      <c r="L30" s="115">
        <v>1599377</v>
      </c>
      <c r="M30" s="115">
        <v>1614784</v>
      </c>
      <c r="N30" s="115">
        <v>1641456</v>
      </c>
      <c r="O30" s="115">
        <v>1191671</v>
      </c>
      <c r="P30" s="115">
        <v>449785</v>
      </c>
      <c r="Q30" s="115">
        <v>1685714</v>
      </c>
      <c r="R30" s="115">
        <v>1212315</v>
      </c>
      <c r="S30" s="115">
        <v>473399</v>
      </c>
      <c r="T30" s="115">
        <v>1702672</v>
      </c>
      <c r="U30" s="115">
        <v>1236159</v>
      </c>
      <c r="V30" s="115">
        <v>466513</v>
      </c>
      <c r="X30" s="115">
        <v>1692700</v>
      </c>
    </row>
    <row r="31" spans="1:24" ht="14.25">
      <c r="A31" s="113" t="s">
        <v>320</v>
      </c>
      <c r="B31" s="115">
        <v>705236</v>
      </c>
      <c r="C31" s="115">
        <v>701697</v>
      </c>
      <c r="D31" s="115">
        <v>705140</v>
      </c>
      <c r="E31" s="115">
        <v>711134</v>
      </c>
      <c r="F31" s="115">
        <v>721481</v>
      </c>
      <c r="G31" s="115">
        <v>726950</v>
      </c>
      <c r="H31" s="115">
        <v>739553</v>
      </c>
      <c r="I31" s="115">
        <v>756374</v>
      </c>
      <c r="J31" s="115">
        <v>773571</v>
      </c>
      <c r="K31" s="115">
        <v>793724</v>
      </c>
      <c r="L31" s="115">
        <v>810233</v>
      </c>
      <c r="M31" s="115">
        <v>821693</v>
      </c>
      <c r="N31" s="115">
        <v>835166</v>
      </c>
      <c r="O31" s="115">
        <v>586080</v>
      </c>
      <c r="P31" s="115">
        <v>249086</v>
      </c>
      <c r="Q31" s="115">
        <v>847204</v>
      </c>
      <c r="R31" s="115">
        <v>588752</v>
      </c>
      <c r="S31" s="115">
        <v>258452</v>
      </c>
      <c r="T31" s="115">
        <v>853621</v>
      </c>
      <c r="U31" s="115">
        <v>587725</v>
      </c>
      <c r="V31" s="115">
        <v>265896</v>
      </c>
      <c r="X31" s="115">
        <v>857900</v>
      </c>
    </row>
    <row r="32" spans="1:24" ht="14.25">
      <c r="A32" s="113" t="s">
        <v>319</v>
      </c>
      <c r="B32" s="115">
        <v>467744</v>
      </c>
      <c r="C32" s="115">
        <v>466058</v>
      </c>
      <c r="D32" s="115">
        <v>471195</v>
      </c>
      <c r="E32" s="115">
        <v>498639</v>
      </c>
      <c r="F32" s="115">
        <v>505550</v>
      </c>
      <c r="G32" s="115">
        <v>503326</v>
      </c>
      <c r="H32" s="115">
        <v>502020</v>
      </c>
      <c r="I32" s="115">
        <v>502417</v>
      </c>
      <c r="J32" s="115">
        <v>504127</v>
      </c>
      <c r="K32" s="115">
        <v>506668</v>
      </c>
      <c r="L32" s="115">
        <v>505907</v>
      </c>
      <c r="M32" s="115">
        <v>505962</v>
      </c>
      <c r="N32" s="115">
        <v>506272</v>
      </c>
      <c r="O32" s="115">
        <v>366186</v>
      </c>
      <c r="P32" s="115">
        <v>140086</v>
      </c>
      <c r="Q32" s="115">
        <v>503967</v>
      </c>
      <c r="R32" s="115">
        <v>363864</v>
      </c>
      <c r="S32" s="115">
        <v>140103</v>
      </c>
      <c r="T32" s="115">
        <v>504792</v>
      </c>
      <c r="U32" s="115">
        <v>365061</v>
      </c>
      <c r="V32" s="115">
        <v>139731</v>
      </c>
      <c r="W32" s="113" t="s">
        <v>125</v>
      </c>
      <c r="X32" s="115">
        <v>502382</v>
      </c>
    </row>
    <row r="33" spans="1:24" ht="14.25">
      <c r="A33" s="113" t="s">
        <v>318</v>
      </c>
      <c r="B33" s="115">
        <v>795453</v>
      </c>
      <c r="C33" s="115">
        <v>793793</v>
      </c>
      <c r="D33" s="115">
        <v>795107</v>
      </c>
      <c r="E33" s="115">
        <v>800606</v>
      </c>
      <c r="F33" s="115">
        <v>802060</v>
      </c>
      <c r="G33" s="115">
        <v>806639</v>
      </c>
      <c r="H33" s="115">
        <v>807934</v>
      </c>
      <c r="I33" s="115">
        <v>816558</v>
      </c>
      <c r="J33" s="115">
        <v>842965</v>
      </c>
      <c r="K33" s="115">
        <v>859357</v>
      </c>
      <c r="L33" s="115">
        <v>866378</v>
      </c>
      <c r="M33" s="115">
        <v>878541</v>
      </c>
      <c r="N33" s="115">
        <v>889881</v>
      </c>
      <c r="O33" s="115">
        <v>635771</v>
      </c>
      <c r="P33" s="115">
        <v>254110</v>
      </c>
      <c r="Q33" s="115">
        <v>900517</v>
      </c>
      <c r="R33" s="115">
        <v>643449</v>
      </c>
      <c r="S33" s="115">
        <v>257068</v>
      </c>
      <c r="T33" s="115">
        <v>910654</v>
      </c>
      <c r="U33" s="115">
        <v>649658</v>
      </c>
      <c r="V33" s="115">
        <v>260996</v>
      </c>
      <c r="W33" s="113" t="s">
        <v>277</v>
      </c>
      <c r="X33" s="115">
        <v>921391</v>
      </c>
    </row>
    <row r="34" spans="1:24" ht="14.25">
      <c r="A34" s="113" t="s">
        <v>317</v>
      </c>
      <c r="B34" s="115">
        <v>153646</v>
      </c>
      <c r="C34" s="115">
        <v>154412</v>
      </c>
      <c r="D34" s="115">
        <v>153869</v>
      </c>
      <c r="E34" s="115">
        <v>153327</v>
      </c>
      <c r="F34" s="115">
        <v>152207</v>
      </c>
      <c r="G34" s="115">
        <v>152191</v>
      </c>
      <c r="H34" s="115">
        <v>151265</v>
      </c>
      <c r="I34" s="115">
        <v>152974</v>
      </c>
      <c r="J34" s="115">
        <v>155779</v>
      </c>
      <c r="K34" s="115">
        <v>160011</v>
      </c>
      <c r="L34" s="115">
        <v>163009</v>
      </c>
      <c r="M34" s="115">
        <v>164341</v>
      </c>
      <c r="N34" s="115">
        <v>165547</v>
      </c>
      <c r="O34" s="115">
        <v>116403</v>
      </c>
      <c r="P34" s="115">
        <v>49144</v>
      </c>
      <c r="Q34" s="115">
        <v>164627</v>
      </c>
      <c r="R34" s="115">
        <v>114672</v>
      </c>
      <c r="S34" s="115">
        <v>49955</v>
      </c>
      <c r="T34" s="115">
        <v>162335</v>
      </c>
      <c r="U34" s="115">
        <v>111951</v>
      </c>
      <c r="V34" s="115">
        <v>50384</v>
      </c>
      <c r="X34" s="115">
        <v>161023</v>
      </c>
    </row>
    <row r="35" spans="1:24" ht="14.25">
      <c r="A35" s="113" t="s">
        <v>316</v>
      </c>
      <c r="B35" s="115">
        <v>266998</v>
      </c>
      <c r="C35" s="115">
        <v>265599</v>
      </c>
      <c r="D35" s="115">
        <v>265819</v>
      </c>
      <c r="E35" s="115">
        <v>267139</v>
      </c>
      <c r="F35" s="115">
        <v>268100</v>
      </c>
      <c r="G35" s="115">
        <v>269434</v>
      </c>
      <c r="H35" s="115">
        <v>270920</v>
      </c>
      <c r="I35" s="115">
        <v>274081</v>
      </c>
      <c r="J35" s="115">
        <v>279552</v>
      </c>
      <c r="K35" s="115">
        <v>282414</v>
      </c>
      <c r="L35" s="115">
        <v>285097</v>
      </c>
      <c r="M35" s="115">
        <v>287100</v>
      </c>
      <c r="N35" s="115">
        <v>289744</v>
      </c>
      <c r="O35" s="115">
        <v>203022</v>
      </c>
      <c r="P35" s="115">
        <v>86722</v>
      </c>
      <c r="Q35" s="115">
        <v>291967</v>
      </c>
      <c r="R35" s="115">
        <v>202846</v>
      </c>
      <c r="S35" s="115">
        <v>89121</v>
      </c>
      <c r="T35" s="115">
        <v>292681</v>
      </c>
      <c r="U35" s="115">
        <v>201684</v>
      </c>
      <c r="V35" s="115">
        <v>90997</v>
      </c>
      <c r="X35" s="115">
        <v>291010</v>
      </c>
    </row>
    <row r="36" spans="1:24" ht="14.25">
      <c r="A36" s="113" t="s">
        <v>315</v>
      </c>
      <c r="B36" s="115">
        <v>150442</v>
      </c>
      <c r="C36" s="115">
        <v>151633</v>
      </c>
      <c r="D36" s="115">
        <v>154948</v>
      </c>
      <c r="E36" s="115">
        <v>161239</v>
      </c>
      <c r="F36" s="115">
        <v>168353</v>
      </c>
      <c r="G36" s="115">
        <v>176474</v>
      </c>
      <c r="H36" s="115">
        <v>186834</v>
      </c>
      <c r="I36" s="115">
        <v>201316</v>
      </c>
      <c r="J36" s="115">
        <v>211810</v>
      </c>
      <c r="K36" s="115">
        <v>222974</v>
      </c>
      <c r="L36" s="115">
        <v>235800</v>
      </c>
      <c r="M36" s="115">
        <v>250747</v>
      </c>
      <c r="N36" s="115">
        <v>265041</v>
      </c>
      <c r="O36" s="115">
        <v>195892</v>
      </c>
      <c r="P36" s="115">
        <v>69149</v>
      </c>
      <c r="Q36" s="115">
        <v>282131</v>
      </c>
      <c r="R36" s="115">
        <v>207724</v>
      </c>
      <c r="S36" s="115">
        <v>74407</v>
      </c>
      <c r="T36" s="115">
        <v>296621</v>
      </c>
      <c r="U36" s="115">
        <v>218802</v>
      </c>
      <c r="V36" s="115">
        <v>77819</v>
      </c>
      <c r="W36" s="113" t="s">
        <v>154</v>
      </c>
      <c r="X36" s="115">
        <v>311063</v>
      </c>
    </row>
    <row r="37" spans="1:24" ht="14.25">
      <c r="A37" s="113" t="s">
        <v>32</v>
      </c>
      <c r="B37" s="115">
        <v>159030</v>
      </c>
      <c r="C37" s="115">
        <v>158614</v>
      </c>
      <c r="D37" s="115">
        <v>160974</v>
      </c>
      <c r="E37" s="115">
        <v>163717</v>
      </c>
      <c r="F37" s="115">
        <v>166045</v>
      </c>
      <c r="G37" s="115">
        <v>169413</v>
      </c>
      <c r="H37" s="115">
        <v>171696</v>
      </c>
      <c r="I37" s="115">
        <v>172785</v>
      </c>
      <c r="J37" s="115">
        <v>177138</v>
      </c>
      <c r="K37" s="115">
        <v>181247</v>
      </c>
      <c r="L37" s="115">
        <v>185360</v>
      </c>
      <c r="M37" s="115">
        <v>189319</v>
      </c>
      <c r="N37" s="115">
        <v>194171</v>
      </c>
      <c r="O37" s="115">
        <v>141721</v>
      </c>
      <c r="P37" s="115">
        <v>52450</v>
      </c>
      <c r="Q37" s="115">
        <v>198308</v>
      </c>
      <c r="R37" s="115">
        <v>143880</v>
      </c>
      <c r="S37" s="115">
        <v>54428</v>
      </c>
      <c r="T37" s="115">
        <v>201629</v>
      </c>
      <c r="U37" s="115">
        <v>145256</v>
      </c>
      <c r="V37" s="115">
        <v>56373</v>
      </c>
      <c r="W37" s="113" t="s">
        <v>154</v>
      </c>
      <c r="X37" s="115">
        <v>194512</v>
      </c>
    </row>
    <row r="38" spans="1:24" ht="14.25">
      <c r="A38" s="113" t="s">
        <v>314</v>
      </c>
      <c r="B38" s="115">
        <v>1147841</v>
      </c>
      <c r="C38" s="115">
        <v>1129223</v>
      </c>
      <c r="D38" s="115">
        <v>1116194</v>
      </c>
      <c r="E38" s="115">
        <v>1107467</v>
      </c>
      <c r="F38" s="115">
        <v>1092982</v>
      </c>
      <c r="G38" s="115">
        <v>1080871</v>
      </c>
      <c r="H38" s="115">
        <v>1076005</v>
      </c>
      <c r="I38" s="115">
        <v>1089646</v>
      </c>
      <c r="J38" s="115">
        <v>1109796</v>
      </c>
      <c r="K38" s="115">
        <v>1130560</v>
      </c>
      <c r="L38" s="115">
        <v>1151307</v>
      </c>
      <c r="M38" s="115">
        <v>1174206</v>
      </c>
      <c r="N38" s="115">
        <v>1197381</v>
      </c>
      <c r="O38" s="115">
        <v>880350</v>
      </c>
      <c r="P38" s="115">
        <v>317031</v>
      </c>
      <c r="Q38" s="115">
        <v>1227832</v>
      </c>
      <c r="R38" s="115">
        <v>903081</v>
      </c>
      <c r="S38" s="115">
        <v>324751</v>
      </c>
      <c r="T38" s="115">
        <v>1250276</v>
      </c>
      <c r="U38" s="115">
        <v>921374</v>
      </c>
      <c r="V38" s="115">
        <v>328902</v>
      </c>
      <c r="W38" s="113" t="s">
        <v>277</v>
      </c>
      <c r="X38" s="115">
        <v>1293840</v>
      </c>
    </row>
    <row r="39" spans="1:24" ht="14.25">
      <c r="A39" s="113" t="s">
        <v>313</v>
      </c>
      <c r="B39" s="115">
        <v>269711</v>
      </c>
      <c r="C39" s="115">
        <v>272478</v>
      </c>
      <c r="D39" s="115">
        <v>277551</v>
      </c>
      <c r="E39" s="115">
        <v>281943</v>
      </c>
      <c r="F39" s="115">
        <v>287229</v>
      </c>
      <c r="G39" s="115">
        <v>292425</v>
      </c>
      <c r="H39" s="115">
        <v>296057</v>
      </c>
      <c r="I39" s="115">
        <v>301881</v>
      </c>
      <c r="J39" s="115">
        <v>308667</v>
      </c>
      <c r="K39" s="115">
        <v>315668</v>
      </c>
      <c r="L39" s="115">
        <v>322292</v>
      </c>
      <c r="M39" s="115">
        <v>327248</v>
      </c>
      <c r="N39" s="115">
        <v>329640</v>
      </c>
      <c r="O39" s="115">
        <v>229239</v>
      </c>
      <c r="P39" s="115">
        <v>100401</v>
      </c>
      <c r="Q39" s="115">
        <v>332632</v>
      </c>
      <c r="R39" s="115">
        <v>230012</v>
      </c>
      <c r="S39" s="115">
        <v>102620</v>
      </c>
      <c r="T39" s="115">
        <v>331673</v>
      </c>
      <c r="U39" s="115">
        <v>235593</v>
      </c>
      <c r="V39" s="115">
        <v>96080</v>
      </c>
      <c r="W39" s="113" t="s">
        <v>154</v>
      </c>
      <c r="X39" s="115">
        <v>328753</v>
      </c>
    </row>
    <row r="40" spans="1:24" ht="14.25">
      <c r="A40" s="113" t="s">
        <v>312</v>
      </c>
      <c r="B40" s="115">
        <v>2674818</v>
      </c>
      <c r="C40" s="115">
        <v>2645811</v>
      </c>
      <c r="D40" s="115">
        <v>2621378</v>
      </c>
      <c r="E40" s="115">
        <v>2607719</v>
      </c>
      <c r="F40" s="115">
        <v>2594070</v>
      </c>
      <c r="G40" s="115">
        <v>2573715</v>
      </c>
      <c r="H40" s="115">
        <v>2565841</v>
      </c>
      <c r="I40" s="115">
        <v>2598337</v>
      </c>
      <c r="J40" s="115">
        <v>2643993</v>
      </c>
      <c r="K40" s="115">
        <v>2689686</v>
      </c>
      <c r="L40" s="115">
        <v>2733813</v>
      </c>
      <c r="M40" s="115">
        <v>2766208</v>
      </c>
      <c r="N40" s="115">
        <v>2813230</v>
      </c>
      <c r="O40" s="115">
        <v>1980208</v>
      </c>
      <c r="P40" s="115">
        <v>833022</v>
      </c>
      <c r="Q40" s="115">
        <v>2843131</v>
      </c>
      <c r="R40" s="115">
        <v>2000001</v>
      </c>
      <c r="S40" s="115">
        <v>843130</v>
      </c>
      <c r="T40" s="115">
        <v>2861823</v>
      </c>
      <c r="U40" s="115">
        <v>2011243</v>
      </c>
      <c r="V40" s="115">
        <v>850580</v>
      </c>
      <c r="X40" s="115">
        <v>2852000</v>
      </c>
    </row>
    <row r="41" spans="1:24" ht="14.25">
      <c r="A41" s="113" t="s">
        <v>311</v>
      </c>
      <c r="B41" s="115">
        <v>1089606</v>
      </c>
      <c r="C41" s="115">
        <v>1088724</v>
      </c>
      <c r="D41" s="115">
        <v>1086165</v>
      </c>
      <c r="E41" s="115">
        <v>1085248</v>
      </c>
      <c r="F41" s="115">
        <v>1085976</v>
      </c>
      <c r="G41" s="115">
        <v>1083156</v>
      </c>
      <c r="H41" s="115">
        <v>1080744</v>
      </c>
      <c r="I41" s="115">
        <v>1086871</v>
      </c>
      <c r="J41" s="115">
        <v>1097598</v>
      </c>
      <c r="K41" s="115">
        <v>1114083</v>
      </c>
      <c r="L41" s="115">
        <v>1133231</v>
      </c>
      <c r="M41" s="115">
        <v>1156767</v>
      </c>
      <c r="N41" s="115">
        <v>1183090</v>
      </c>
      <c r="O41" s="115">
        <v>871320</v>
      </c>
      <c r="P41" s="115">
        <v>311770</v>
      </c>
      <c r="Q41" s="115">
        <v>1210108</v>
      </c>
      <c r="R41" s="115">
        <v>886153</v>
      </c>
      <c r="S41" s="115">
        <v>323955</v>
      </c>
      <c r="T41" s="115">
        <v>1236083</v>
      </c>
      <c r="U41" s="115">
        <v>906436</v>
      </c>
      <c r="V41" s="115">
        <v>329647</v>
      </c>
      <c r="W41" s="113" t="s">
        <v>154</v>
      </c>
      <c r="X41" s="115">
        <v>1245608</v>
      </c>
    </row>
    <row r="42" spans="1:24" ht="14.25">
      <c r="A42" s="113" t="s">
        <v>310</v>
      </c>
      <c r="B42" s="115">
        <v>117213</v>
      </c>
      <c r="C42" s="115">
        <v>118711</v>
      </c>
      <c r="D42" s="115">
        <v>118570</v>
      </c>
      <c r="E42" s="115">
        <v>118703</v>
      </c>
      <c r="F42" s="115">
        <v>119004</v>
      </c>
      <c r="G42" s="115">
        <v>118809</v>
      </c>
      <c r="H42" s="115">
        <v>117816</v>
      </c>
      <c r="I42" s="115">
        <v>117825</v>
      </c>
      <c r="J42" s="115">
        <v>118376</v>
      </c>
      <c r="K42" s="115">
        <v>118734</v>
      </c>
      <c r="L42" s="115">
        <v>119127</v>
      </c>
      <c r="M42" s="115">
        <v>119288</v>
      </c>
      <c r="N42" s="115">
        <v>119100</v>
      </c>
      <c r="O42" s="115">
        <v>82333</v>
      </c>
      <c r="P42" s="115">
        <v>36767</v>
      </c>
      <c r="Q42" s="115">
        <v>120123</v>
      </c>
      <c r="R42" s="115">
        <v>82171</v>
      </c>
      <c r="S42" s="115">
        <v>37952</v>
      </c>
      <c r="T42" s="115">
        <v>118572</v>
      </c>
      <c r="U42" s="115">
        <v>80330</v>
      </c>
      <c r="V42" s="115">
        <v>38242</v>
      </c>
      <c r="W42" s="113" t="s">
        <v>154</v>
      </c>
      <c r="X42" s="115">
        <v>113929</v>
      </c>
    </row>
    <row r="43" spans="1:24" ht="14.25">
      <c r="A43" s="113" t="s">
        <v>309</v>
      </c>
      <c r="B43" s="115">
        <v>1827300</v>
      </c>
      <c r="C43" s="115">
        <v>1805440</v>
      </c>
      <c r="D43" s="115">
        <v>1793965</v>
      </c>
      <c r="E43" s="115">
        <v>1793508</v>
      </c>
      <c r="F43" s="115">
        <v>1793431</v>
      </c>
      <c r="G43" s="115">
        <v>1778544</v>
      </c>
      <c r="H43" s="115">
        <v>1764410</v>
      </c>
      <c r="I43" s="115">
        <v>1771089</v>
      </c>
      <c r="J43" s="115">
        <v>1783767</v>
      </c>
      <c r="K43" s="115">
        <v>1795199</v>
      </c>
      <c r="L43" s="115">
        <v>1807319</v>
      </c>
      <c r="M43" s="115">
        <v>1814290</v>
      </c>
      <c r="N43" s="115">
        <v>1836015</v>
      </c>
      <c r="O43" s="115">
        <v>1297313</v>
      </c>
      <c r="P43" s="115">
        <v>538702</v>
      </c>
      <c r="Q43" s="115">
        <v>1844698</v>
      </c>
      <c r="R43" s="115">
        <v>1298748</v>
      </c>
      <c r="S43" s="115">
        <v>545950</v>
      </c>
      <c r="T43" s="115">
        <v>1847035</v>
      </c>
      <c r="U43" s="115">
        <v>1299202</v>
      </c>
      <c r="V43" s="115">
        <v>547833</v>
      </c>
      <c r="W43" s="113" t="s">
        <v>277</v>
      </c>
      <c r="X43" s="115">
        <v>1849685</v>
      </c>
    </row>
    <row r="44" spans="1:24" ht="14.25">
      <c r="A44" s="113" t="s">
        <v>308</v>
      </c>
      <c r="B44" s="115">
        <v>591389</v>
      </c>
      <c r="C44" s="115">
        <v>589690</v>
      </c>
      <c r="D44" s="115">
        <v>592327</v>
      </c>
      <c r="E44" s="115">
        <v>593183</v>
      </c>
      <c r="F44" s="115">
        <v>584212</v>
      </c>
      <c r="G44" s="115">
        <v>580426</v>
      </c>
      <c r="H44" s="115">
        <v>578580</v>
      </c>
      <c r="I44" s="115">
        <v>579087</v>
      </c>
      <c r="J44" s="115">
        <v>588263</v>
      </c>
      <c r="K44" s="115">
        <v>597096</v>
      </c>
      <c r="L44" s="115">
        <v>604076</v>
      </c>
      <c r="M44" s="115">
        <v>609718</v>
      </c>
      <c r="N44" s="115">
        <v>616393</v>
      </c>
      <c r="O44" s="115">
        <v>445780</v>
      </c>
      <c r="P44" s="115">
        <v>170613</v>
      </c>
      <c r="Q44" s="115">
        <v>620695</v>
      </c>
      <c r="R44" s="115">
        <v>445496</v>
      </c>
      <c r="S44" s="115">
        <v>175199</v>
      </c>
      <c r="T44" s="115">
        <v>623681</v>
      </c>
      <c r="U44" s="115">
        <v>444774</v>
      </c>
      <c r="V44" s="115">
        <v>178907</v>
      </c>
      <c r="X44" s="115">
        <v>626674</v>
      </c>
    </row>
    <row r="45" spans="1:24" ht="14.25">
      <c r="A45" s="113" t="s">
        <v>307</v>
      </c>
      <c r="B45" s="115">
        <v>447109</v>
      </c>
      <c r="C45" s="115">
        <v>446884</v>
      </c>
      <c r="D45" s="115">
        <v>447527</v>
      </c>
      <c r="E45" s="115">
        <v>449307</v>
      </c>
      <c r="F45" s="115">
        <v>455895</v>
      </c>
      <c r="G45" s="115">
        <v>461752</v>
      </c>
      <c r="H45" s="115">
        <v>472394</v>
      </c>
      <c r="I45" s="115">
        <v>472394</v>
      </c>
      <c r="J45" s="115">
        <v>498614</v>
      </c>
      <c r="K45" s="115">
        <v>510122</v>
      </c>
      <c r="L45" s="115">
        <v>516611</v>
      </c>
      <c r="M45" s="115">
        <v>521945</v>
      </c>
      <c r="N45" s="115">
        <v>527914</v>
      </c>
      <c r="O45" s="115">
        <v>375966</v>
      </c>
      <c r="P45" s="115">
        <v>151948</v>
      </c>
      <c r="Q45" s="115">
        <v>537854</v>
      </c>
      <c r="R45" s="115">
        <v>380239</v>
      </c>
      <c r="S45" s="115">
        <v>157615</v>
      </c>
      <c r="T45" s="115">
        <v>541346</v>
      </c>
      <c r="U45" s="115">
        <v>381107</v>
      </c>
      <c r="V45" s="115">
        <v>160239</v>
      </c>
      <c r="W45" s="113" t="s">
        <v>154</v>
      </c>
      <c r="X45" s="115">
        <v>543176</v>
      </c>
    </row>
    <row r="46" spans="1:24" ht="14.25">
      <c r="A46" s="113" t="s">
        <v>306</v>
      </c>
      <c r="B46" s="115">
        <v>1737952</v>
      </c>
      <c r="C46" s="115">
        <v>1701880</v>
      </c>
      <c r="D46" s="115">
        <v>1683221</v>
      </c>
      <c r="E46" s="115">
        <v>1674161</v>
      </c>
      <c r="F46" s="115">
        <v>1668542</v>
      </c>
      <c r="G46" s="115">
        <v>1659714</v>
      </c>
      <c r="H46" s="115">
        <v>1655279</v>
      </c>
      <c r="I46" s="115">
        <v>1667834</v>
      </c>
      <c r="J46" s="115">
        <v>1692797</v>
      </c>
      <c r="K46" s="115">
        <v>1717613</v>
      </c>
      <c r="L46" s="115">
        <v>1744082</v>
      </c>
      <c r="M46" s="115">
        <v>1764946</v>
      </c>
      <c r="N46" s="115">
        <v>1787533</v>
      </c>
      <c r="O46" s="115">
        <v>1256621</v>
      </c>
      <c r="P46" s="115">
        <v>530912</v>
      </c>
      <c r="Q46" s="115">
        <v>1804256</v>
      </c>
      <c r="R46" s="115">
        <v>1263576</v>
      </c>
      <c r="S46" s="115">
        <v>540680</v>
      </c>
      <c r="T46" s="115">
        <v>1815151</v>
      </c>
      <c r="U46" s="115">
        <v>1266419</v>
      </c>
      <c r="V46" s="115">
        <v>548732</v>
      </c>
      <c r="X46" s="115">
        <v>1818090</v>
      </c>
    </row>
    <row r="47" spans="1:24" ht="14.25">
      <c r="A47" s="113" t="s">
        <v>276</v>
      </c>
      <c r="B47" s="115">
        <v>136412</v>
      </c>
      <c r="C47" s="115">
        <v>134610</v>
      </c>
      <c r="D47" s="115">
        <v>133949</v>
      </c>
      <c r="E47" s="115">
        <v>134690</v>
      </c>
      <c r="F47" s="115">
        <v>134800</v>
      </c>
      <c r="G47" s="115">
        <v>133585</v>
      </c>
      <c r="H47" s="115">
        <v>135729</v>
      </c>
      <c r="I47" s="115">
        <v>138813</v>
      </c>
      <c r="J47" s="115">
        <v>142144</v>
      </c>
      <c r="K47" s="115">
        <v>143798</v>
      </c>
      <c r="L47" s="115">
        <v>145676</v>
      </c>
      <c r="M47" s="115">
        <v>147487</v>
      </c>
      <c r="N47" s="115">
        <v>149799</v>
      </c>
      <c r="O47" s="115">
        <v>109815</v>
      </c>
      <c r="P47" s="115">
        <v>39984</v>
      </c>
      <c r="Q47" s="115">
        <v>151324</v>
      </c>
      <c r="R47" s="115">
        <v>110476</v>
      </c>
      <c r="S47" s="115">
        <v>40848</v>
      </c>
      <c r="T47" s="115">
        <v>153321</v>
      </c>
      <c r="U47" s="115">
        <v>111773</v>
      </c>
      <c r="V47" s="115">
        <v>41548</v>
      </c>
      <c r="X47" s="115">
        <v>154485</v>
      </c>
    </row>
    <row r="48" spans="1:24" ht="14.25">
      <c r="A48" s="113" t="s">
        <v>305</v>
      </c>
      <c r="B48" s="115">
        <v>604553</v>
      </c>
      <c r="C48" s="115">
        <v>602718</v>
      </c>
      <c r="D48" s="115">
        <v>606643</v>
      </c>
      <c r="E48" s="115">
        <v>611629</v>
      </c>
      <c r="F48" s="115">
        <v>614921</v>
      </c>
      <c r="G48" s="115">
        <v>615774</v>
      </c>
      <c r="H48" s="115">
        <v>616177</v>
      </c>
      <c r="I48" s="115">
        <v>622112</v>
      </c>
      <c r="J48" s="115">
        <v>627470</v>
      </c>
      <c r="K48" s="115">
        <v>640464</v>
      </c>
      <c r="L48" s="115">
        <v>643696</v>
      </c>
      <c r="M48" s="115">
        <v>648725</v>
      </c>
      <c r="N48" s="115">
        <v>645586</v>
      </c>
      <c r="O48" s="115">
        <v>463305</v>
      </c>
      <c r="P48" s="115">
        <v>182281</v>
      </c>
      <c r="Q48" s="115">
        <v>652816</v>
      </c>
      <c r="R48" s="115">
        <v>467690</v>
      </c>
      <c r="S48" s="115">
        <v>185126</v>
      </c>
      <c r="T48" s="115">
        <v>659256</v>
      </c>
      <c r="U48" s="115">
        <v>472664</v>
      </c>
      <c r="V48" s="115">
        <v>186592</v>
      </c>
      <c r="X48" s="115">
        <v>644150</v>
      </c>
    </row>
    <row r="49" spans="1:24" ht="14.25">
      <c r="A49" s="113" t="s">
        <v>304</v>
      </c>
      <c r="B49" s="115">
        <v>123060</v>
      </c>
      <c r="C49" s="115">
        <v>123314</v>
      </c>
      <c r="D49" s="115">
        <v>124291</v>
      </c>
      <c r="E49" s="115">
        <v>125458</v>
      </c>
      <c r="F49" s="115">
        <v>126817</v>
      </c>
      <c r="G49" s="115">
        <v>126910</v>
      </c>
      <c r="H49" s="115">
        <v>127329</v>
      </c>
      <c r="I49" s="115">
        <v>129164</v>
      </c>
      <c r="J49" s="115">
        <v>131576</v>
      </c>
      <c r="K49" s="115">
        <v>134573</v>
      </c>
      <c r="L49" s="115">
        <v>142825</v>
      </c>
      <c r="M49" s="115">
        <v>143482</v>
      </c>
      <c r="N49" s="115">
        <v>144685</v>
      </c>
      <c r="O49" s="115">
        <v>101491</v>
      </c>
      <c r="P49" s="115">
        <v>43194</v>
      </c>
      <c r="Q49" s="115">
        <v>143331</v>
      </c>
      <c r="R49" s="115">
        <v>99160</v>
      </c>
      <c r="S49" s="115">
        <v>44171</v>
      </c>
      <c r="T49" s="115">
        <v>142443</v>
      </c>
      <c r="U49" s="115">
        <v>97930</v>
      </c>
      <c r="V49" s="115">
        <v>44513</v>
      </c>
      <c r="W49" s="113" t="s">
        <v>277</v>
      </c>
      <c r="X49" s="115">
        <v>141561</v>
      </c>
    </row>
    <row r="50" spans="1:24" ht="14.25">
      <c r="A50" s="113" t="s">
        <v>303</v>
      </c>
      <c r="B50" s="115">
        <v>822057</v>
      </c>
      <c r="C50" s="115">
        <v>817212</v>
      </c>
      <c r="D50" s="115">
        <v>813753</v>
      </c>
      <c r="E50" s="115">
        <v>818073</v>
      </c>
      <c r="F50" s="115">
        <v>823783</v>
      </c>
      <c r="G50" s="115">
        <v>821580</v>
      </c>
      <c r="H50" s="115">
        <v>819660</v>
      </c>
      <c r="I50" s="115">
        <v>824595</v>
      </c>
      <c r="J50" s="115">
        <v>833651</v>
      </c>
      <c r="K50" s="115">
        <v>855231</v>
      </c>
      <c r="L50" s="115">
        <v>866557</v>
      </c>
      <c r="M50" s="115">
        <v>881425</v>
      </c>
      <c r="N50" s="115">
        <v>893770</v>
      </c>
      <c r="O50" s="115">
        <v>650601</v>
      </c>
      <c r="P50" s="115">
        <v>243169</v>
      </c>
      <c r="Q50" s="115">
        <v>904818</v>
      </c>
      <c r="R50" s="115">
        <v>657270</v>
      </c>
      <c r="S50" s="115">
        <v>247548</v>
      </c>
      <c r="T50" s="115">
        <v>893020</v>
      </c>
      <c r="U50" s="115">
        <v>653361</v>
      </c>
      <c r="V50" s="115">
        <v>239659</v>
      </c>
      <c r="X50" s="115">
        <v>908885</v>
      </c>
    </row>
    <row r="51" spans="1:24" ht="14.25">
      <c r="A51" s="113" t="s">
        <v>302</v>
      </c>
      <c r="B51" s="115">
        <v>2989796</v>
      </c>
      <c r="C51" s="115">
        <v>3040305</v>
      </c>
      <c r="D51" s="115">
        <v>3131705</v>
      </c>
      <c r="E51" s="115">
        <v>3209515</v>
      </c>
      <c r="F51" s="115">
        <v>3236787</v>
      </c>
      <c r="G51" s="115">
        <v>3283707</v>
      </c>
      <c r="H51" s="115">
        <v>3328514</v>
      </c>
      <c r="I51" s="115">
        <v>3382887</v>
      </c>
      <c r="J51" s="115">
        <v>3464371</v>
      </c>
      <c r="K51" s="115">
        <v>3541769</v>
      </c>
      <c r="L51" s="115">
        <v>3608262</v>
      </c>
      <c r="M51" s="115">
        <v>3677171</v>
      </c>
      <c r="N51" s="115">
        <v>3748167</v>
      </c>
      <c r="O51" s="115">
        <v>2757273</v>
      </c>
      <c r="P51" s="115">
        <v>990894</v>
      </c>
      <c r="Q51" s="115">
        <v>3828975</v>
      </c>
      <c r="R51" s="115">
        <v>2800017</v>
      </c>
      <c r="S51" s="115">
        <v>1028958</v>
      </c>
      <c r="T51" s="115">
        <v>3891877</v>
      </c>
      <c r="U51" s="115">
        <v>2832461</v>
      </c>
      <c r="V51" s="115">
        <v>1059416</v>
      </c>
      <c r="X51" s="115">
        <v>3900488</v>
      </c>
    </row>
    <row r="52" spans="1:24" ht="14.25">
      <c r="A52" s="113" t="s">
        <v>301</v>
      </c>
      <c r="B52" s="115">
        <v>378208</v>
      </c>
      <c r="C52" s="115">
        <v>390141</v>
      </c>
      <c r="D52" s="115">
        <v>403305</v>
      </c>
      <c r="E52" s="115">
        <v>415994</v>
      </c>
      <c r="F52" s="115">
        <v>423386</v>
      </c>
      <c r="G52" s="115">
        <v>431119</v>
      </c>
      <c r="H52" s="115">
        <v>438554</v>
      </c>
      <c r="I52" s="115">
        <v>446652</v>
      </c>
      <c r="J52" s="115">
        <v>456430</v>
      </c>
      <c r="K52" s="115">
        <v>463870</v>
      </c>
      <c r="L52" s="115">
        <v>471365</v>
      </c>
      <c r="M52" s="115">
        <v>474675</v>
      </c>
      <c r="N52" s="115">
        <v>477121</v>
      </c>
      <c r="O52" s="115">
        <v>327790</v>
      </c>
      <c r="P52" s="115">
        <v>149331</v>
      </c>
      <c r="Q52" s="115">
        <v>481812</v>
      </c>
      <c r="R52" s="115">
        <v>327981</v>
      </c>
      <c r="S52" s="115">
        <v>153831</v>
      </c>
      <c r="T52" s="115">
        <v>482957</v>
      </c>
      <c r="U52" s="115">
        <v>328978</v>
      </c>
      <c r="V52" s="115">
        <v>153979</v>
      </c>
      <c r="W52" s="113" t="s">
        <v>125</v>
      </c>
      <c r="X52" s="115">
        <v>477061</v>
      </c>
    </row>
    <row r="53" spans="1:24" ht="14.25">
      <c r="A53" s="113" t="s">
        <v>300</v>
      </c>
      <c r="B53" s="115">
        <v>90416</v>
      </c>
      <c r="C53" s="115">
        <v>90089</v>
      </c>
      <c r="D53" s="115">
        <v>90157</v>
      </c>
      <c r="E53" s="115">
        <v>92112</v>
      </c>
      <c r="F53" s="115">
        <v>92755</v>
      </c>
      <c r="G53" s="115">
        <v>93381</v>
      </c>
      <c r="H53" s="115">
        <v>94779</v>
      </c>
      <c r="I53" s="115">
        <v>95762</v>
      </c>
      <c r="J53" s="115">
        <v>97137</v>
      </c>
      <c r="K53" s="115">
        <v>98558</v>
      </c>
      <c r="L53" s="115">
        <v>102755</v>
      </c>
      <c r="M53" s="115">
        <v>104533</v>
      </c>
      <c r="N53" s="115">
        <v>105565</v>
      </c>
      <c r="O53" s="115">
        <v>75227</v>
      </c>
      <c r="P53" s="115">
        <v>30338</v>
      </c>
      <c r="Q53" s="115">
        <v>106341</v>
      </c>
      <c r="R53" s="115">
        <v>75162</v>
      </c>
      <c r="S53" s="115">
        <v>31179</v>
      </c>
      <c r="T53" s="115">
        <v>105984</v>
      </c>
      <c r="U53" s="115">
        <v>73693</v>
      </c>
      <c r="V53" s="115">
        <v>32291</v>
      </c>
      <c r="X53" s="115">
        <v>105442</v>
      </c>
    </row>
    <row r="54" spans="1:24" ht="14.25">
      <c r="A54" s="113" t="s">
        <v>299</v>
      </c>
      <c r="B54" s="115">
        <v>966110</v>
      </c>
      <c r="C54" s="115">
        <v>965222</v>
      </c>
      <c r="D54" s="115">
        <v>968104</v>
      </c>
      <c r="E54" s="115">
        <v>975135</v>
      </c>
      <c r="F54" s="115">
        <v>979417</v>
      </c>
      <c r="G54" s="115">
        <v>982393</v>
      </c>
      <c r="H54" s="115">
        <v>985346</v>
      </c>
      <c r="I54" s="115">
        <v>998601</v>
      </c>
      <c r="J54" s="115">
        <v>1016204</v>
      </c>
      <c r="K54" s="115">
        <v>1031925</v>
      </c>
      <c r="L54" s="115">
        <v>1045471</v>
      </c>
      <c r="M54" s="115">
        <v>1060809</v>
      </c>
      <c r="N54" s="115">
        <v>1079854</v>
      </c>
      <c r="O54" s="115">
        <v>787945</v>
      </c>
      <c r="P54" s="115">
        <v>291909</v>
      </c>
      <c r="Q54" s="115">
        <v>1096093</v>
      </c>
      <c r="R54" s="115">
        <v>796302</v>
      </c>
      <c r="S54" s="115">
        <v>299791</v>
      </c>
      <c r="T54" s="115">
        <v>1110815</v>
      </c>
      <c r="U54" s="115">
        <v>807160</v>
      </c>
      <c r="V54" s="115">
        <v>303655</v>
      </c>
      <c r="W54" s="113" t="s">
        <v>277</v>
      </c>
      <c r="X54" s="115">
        <v>1125735</v>
      </c>
    </row>
    <row r="55" spans="1:24" ht="14.25">
      <c r="A55" s="113" t="s">
        <v>298</v>
      </c>
      <c r="B55" s="115">
        <v>736239</v>
      </c>
      <c r="C55" s="115">
        <v>741177</v>
      </c>
      <c r="D55" s="115">
        <v>749706</v>
      </c>
      <c r="E55" s="115">
        <v>761428</v>
      </c>
      <c r="F55" s="115">
        <v>775755</v>
      </c>
      <c r="G55" s="115">
        <v>790918</v>
      </c>
      <c r="H55" s="115">
        <v>810232</v>
      </c>
      <c r="I55" s="115">
        <v>839709</v>
      </c>
      <c r="J55" s="115">
        <v>869327</v>
      </c>
      <c r="K55" s="115">
        <v>896475</v>
      </c>
      <c r="L55" s="115">
        <v>915952</v>
      </c>
      <c r="M55" s="115">
        <v>938314</v>
      </c>
      <c r="N55" s="115">
        <v>956572</v>
      </c>
      <c r="O55" s="115">
        <v>680009</v>
      </c>
      <c r="P55" s="115">
        <v>276563</v>
      </c>
      <c r="Q55" s="115">
        <v>974504</v>
      </c>
      <c r="R55" s="115">
        <v>687445</v>
      </c>
      <c r="S55" s="115">
        <v>287059</v>
      </c>
      <c r="T55" s="115">
        <v>991235</v>
      </c>
      <c r="U55" s="115">
        <v>694491</v>
      </c>
      <c r="V55" s="115">
        <v>296744</v>
      </c>
      <c r="W55" s="113" t="s">
        <v>154</v>
      </c>
      <c r="X55" s="115">
        <v>999628</v>
      </c>
    </row>
    <row r="56" spans="1:24" ht="14.25">
      <c r="A56" s="113" t="s">
        <v>297</v>
      </c>
      <c r="B56" s="115">
        <v>371251</v>
      </c>
      <c r="C56" s="115">
        <v>362941</v>
      </c>
      <c r="D56" s="115">
        <v>357923</v>
      </c>
      <c r="E56" s="115">
        <v>351837</v>
      </c>
      <c r="F56" s="115">
        <v>344236</v>
      </c>
      <c r="G56" s="115">
        <v>335912</v>
      </c>
      <c r="H56" s="115">
        <v>327540</v>
      </c>
      <c r="I56" s="115">
        <v>322389</v>
      </c>
      <c r="J56" s="115">
        <v>320249</v>
      </c>
      <c r="K56" s="115">
        <v>318296</v>
      </c>
      <c r="L56" s="115">
        <v>314383</v>
      </c>
      <c r="M56" s="115">
        <v>310511</v>
      </c>
      <c r="N56" s="115">
        <v>307112</v>
      </c>
      <c r="O56" s="115">
        <v>211008</v>
      </c>
      <c r="P56" s="115">
        <v>96104</v>
      </c>
      <c r="Q56" s="115">
        <v>304052</v>
      </c>
      <c r="R56" s="115">
        <v>208970</v>
      </c>
      <c r="S56" s="115">
        <v>95082</v>
      </c>
      <c r="T56" s="115">
        <v>301419</v>
      </c>
      <c r="U56" s="115">
        <v>207011</v>
      </c>
      <c r="V56" s="115">
        <v>94408</v>
      </c>
      <c r="W56" s="113" t="s">
        <v>125</v>
      </c>
      <c r="X56" s="115">
        <v>296332</v>
      </c>
    </row>
    <row r="57" spans="1:24" ht="14.25">
      <c r="A57" s="113" t="s">
        <v>296</v>
      </c>
      <c r="B57" s="115">
        <v>774646</v>
      </c>
      <c r="C57" s="115">
        <v>767542</v>
      </c>
      <c r="D57" s="115">
        <v>768234</v>
      </c>
      <c r="E57" s="115">
        <v>767819</v>
      </c>
      <c r="F57" s="115">
        <v>772363</v>
      </c>
      <c r="G57" s="115">
        <v>774857</v>
      </c>
      <c r="H57" s="115">
        <v>782905</v>
      </c>
      <c r="I57" s="115">
        <v>797621</v>
      </c>
      <c r="J57" s="115">
        <v>814671</v>
      </c>
      <c r="K57" s="115">
        <v>829415</v>
      </c>
      <c r="L57" s="115">
        <v>844001</v>
      </c>
      <c r="M57" s="115">
        <v>860581</v>
      </c>
      <c r="N57" s="115">
        <v>870175</v>
      </c>
      <c r="O57" s="115">
        <v>602964</v>
      </c>
      <c r="P57" s="115">
        <v>267211</v>
      </c>
      <c r="Q57" s="115">
        <v>879259</v>
      </c>
      <c r="R57" s="115">
        <v>605322</v>
      </c>
      <c r="S57" s="115">
        <v>273937</v>
      </c>
      <c r="T57" s="115">
        <v>881780</v>
      </c>
      <c r="U57" s="115">
        <v>603708</v>
      </c>
      <c r="V57" s="115">
        <v>278072</v>
      </c>
      <c r="W57" s="113" t="s">
        <v>125</v>
      </c>
      <c r="X57" s="115">
        <v>888245</v>
      </c>
    </row>
    <row r="58" spans="1:24" ht="14.25">
      <c r="A58" s="113" t="s">
        <v>295</v>
      </c>
      <c r="B58" s="115">
        <v>99254</v>
      </c>
      <c r="C58" s="115">
        <v>101261</v>
      </c>
      <c r="D58" s="115">
        <v>102779</v>
      </c>
      <c r="E58" s="115">
        <v>100955</v>
      </c>
      <c r="F58" s="115">
        <v>98455</v>
      </c>
      <c r="G58" s="115">
        <v>97793</v>
      </c>
      <c r="H58" s="115">
        <v>97172</v>
      </c>
      <c r="I58" s="115">
        <v>98226</v>
      </c>
      <c r="J58" s="115">
        <v>102074</v>
      </c>
      <c r="K58" s="115">
        <v>100313</v>
      </c>
      <c r="L58" s="115">
        <v>100899</v>
      </c>
      <c r="M58" s="115">
        <v>100314</v>
      </c>
      <c r="N58" s="115">
        <v>99859</v>
      </c>
      <c r="O58" s="115">
        <v>68931</v>
      </c>
      <c r="P58" s="115">
        <v>30928</v>
      </c>
      <c r="Q58" s="115">
        <v>99058</v>
      </c>
      <c r="R58" s="115">
        <v>67331</v>
      </c>
      <c r="S58" s="115">
        <v>31727</v>
      </c>
      <c r="T58" s="115">
        <v>97115</v>
      </c>
      <c r="U58" s="115">
        <v>65613</v>
      </c>
      <c r="V58" s="115">
        <v>31502</v>
      </c>
      <c r="W58" s="113" t="s">
        <v>154</v>
      </c>
      <c r="X58" s="115">
        <v>94411</v>
      </c>
    </row>
    <row r="59" spans="1:22" ht="14.25">
      <c r="A59" s="117" t="s">
        <v>294</v>
      </c>
      <c r="B59" s="119" t="s">
        <v>125</v>
      </c>
      <c r="C59" s="119" t="s">
        <v>125</v>
      </c>
      <c r="D59" s="119" t="s">
        <v>125</v>
      </c>
      <c r="E59" s="115"/>
      <c r="H59" s="115"/>
      <c r="J59" s="115"/>
      <c r="K59" s="119" t="s">
        <v>125</v>
      </c>
      <c r="L59" s="119" t="s">
        <v>125</v>
      </c>
      <c r="M59" s="119" t="s">
        <v>125</v>
      </c>
      <c r="O59" s="119" t="s">
        <v>125</v>
      </c>
      <c r="P59" s="119" t="s">
        <v>125</v>
      </c>
      <c r="R59" s="119" t="s">
        <v>125</v>
      </c>
      <c r="S59" s="119" t="s">
        <v>125</v>
      </c>
      <c r="U59" s="119" t="s">
        <v>125</v>
      </c>
      <c r="V59" s="119" t="s">
        <v>125</v>
      </c>
    </row>
    <row r="60" spans="1:24" ht="14.25">
      <c r="A60" s="113" t="s">
        <v>293</v>
      </c>
      <c r="B60" s="115">
        <v>10124</v>
      </c>
      <c r="C60" s="120" t="s">
        <v>56</v>
      </c>
      <c r="D60" s="120" t="s">
        <v>56</v>
      </c>
      <c r="E60" s="115">
        <v>11055</v>
      </c>
      <c r="F60" s="115">
        <v>11248</v>
      </c>
      <c r="G60" s="115">
        <v>11764</v>
      </c>
      <c r="H60" s="115">
        <v>12258</v>
      </c>
      <c r="I60" s="115">
        <v>12463</v>
      </c>
      <c r="J60" s="115">
        <v>13365</v>
      </c>
      <c r="K60" s="115">
        <v>13994</v>
      </c>
      <c r="L60" s="115">
        <v>14484</v>
      </c>
      <c r="M60" s="115">
        <v>14445</v>
      </c>
      <c r="N60" s="115">
        <v>14576</v>
      </c>
      <c r="O60" s="115">
        <v>11207</v>
      </c>
      <c r="P60" s="115">
        <v>3369</v>
      </c>
      <c r="Q60" s="115">
        <v>14766</v>
      </c>
      <c r="R60" s="115">
        <v>11346</v>
      </c>
      <c r="S60" s="115">
        <v>3420</v>
      </c>
      <c r="T60" s="115">
        <v>15214</v>
      </c>
      <c r="U60" s="115">
        <v>11764</v>
      </c>
      <c r="V60" s="115">
        <v>3450</v>
      </c>
      <c r="W60" s="113" t="s">
        <v>154</v>
      </c>
      <c r="X60" s="115">
        <v>15666</v>
      </c>
    </row>
    <row r="61" spans="1:24" ht="14.25">
      <c r="A61" s="113" t="s">
        <v>292</v>
      </c>
      <c r="B61" s="115">
        <v>26249</v>
      </c>
      <c r="C61" s="120" t="s">
        <v>56</v>
      </c>
      <c r="D61" s="115">
        <v>26043</v>
      </c>
      <c r="E61" s="115">
        <v>25676</v>
      </c>
      <c r="F61" s="115">
        <v>25936</v>
      </c>
      <c r="G61" s="115">
        <v>26041</v>
      </c>
      <c r="H61" s="115">
        <v>26493</v>
      </c>
      <c r="I61" s="115">
        <v>26391</v>
      </c>
      <c r="J61" s="115">
        <v>28334</v>
      </c>
      <c r="K61" s="115">
        <v>30077</v>
      </c>
      <c r="L61" s="115">
        <v>30920</v>
      </c>
      <c r="M61" s="115">
        <v>32185</v>
      </c>
      <c r="N61" s="115">
        <v>32960</v>
      </c>
      <c r="O61" s="115">
        <v>24877</v>
      </c>
      <c r="P61" s="115">
        <v>8083</v>
      </c>
      <c r="Q61" s="115">
        <v>33393</v>
      </c>
      <c r="R61" s="115">
        <v>25217</v>
      </c>
      <c r="S61" s="115">
        <v>8176</v>
      </c>
      <c r="T61" s="115">
        <v>32444</v>
      </c>
      <c r="U61" s="115">
        <v>23976</v>
      </c>
      <c r="V61" s="115">
        <v>8468</v>
      </c>
      <c r="W61" s="113" t="s">
        <v>154</v>
      </c>
      <c r="X61" s="115">
        <v>32821</v>
      </c>
    </row>
    <row r="62" spans="1:24" ht="14.25">
      <c r="A62" s="113" t="s">
        <v>291</v>
      </c>
      <c r="B62" s="115">
        <v>4499</v>
      </c>
      <c r="C62" s="115">
        <v>4841</v>
      </c>
      <c r="D62" s="120" t="s">
        <v>56</v>
      </c>
      <c r="E62" s="119" t="s">
        <v>290</v>
      </c>
      <c r="F62" s="115">
        <v>5819</v>
      </c>
      <c r="G62" s="115">
        <v>6079</v>
      </c>
      <c r="H62" s="115">
        <v>6101</v>
      </c>
      <c r="I62" s="115">
        <v>6449</v>
      </c>
      <c r="J62" s="115">
        <v>7096</v>
      </c>
      <c r="K62" s="115">
        <v>8086</v>
      </c>
      <c r="L62" s="115">
        <v>8188</v>
      </c>
      <c r="M62" s="115">
        <v>8429</v>
      </c>
      <c r="N62" s="115">
        <v>8809</v>
      </c>
      <c r="O62" s="115">
        <v>6825</v>
      </c>
      <c r="P62" s="115">
        <v>1984</v>
      </c>
      <c r="Q62" s="115">
        <v>9041</v>
      </c>
      <c r="R62" s="115">
        <v>7077</v>
      </c>
      <c r="S62" s="115">
        <v>1964</v>
      </c>
      <c r="T62" s="115">
        <v>9246</v>
      </c>
      <c r="U62" s="115">
        <v>7184</v>
      </c>
      <c r="V62" s="115">
        <v>2062</v>
      </c>
      <c r="W62" s="113" t="s">
        <v>154</v>
      </c>
      <c r="X62" s="115">
        <v>9498</v>
      </c>
    </row>
    <row r="63" spans="1:24" ht="14.25">
      <c r="A63" s="113" t="s">
        <v>289</v>
      </c>
      <c r="B63" s="115">
        <v>701925</v>
      </c>
      <c r="C63" s="115">
        <v>692923</v>
      </c>
      <c r="D63" s="115">
        <v>686914</v>
      </c>
      <c r="E63" s="115">
        <v>679489</v>
      </c>
      <c r="F63" s="115">
        <v>672837</v>
      </c>
      <c r="G63" s="115">
        <v>661693</v>
      </c>
      <c r="H63" s="115">
        <v>651225</v>
      </c>
      <c r="I63" s="115">
        <v>644734</v>
      </c>
      <c r="J63" s="115">
        <v>642392</v>
      </c>
      <c r="K63" s="115">
        <v>637034</v>
      </c>
      <c r="L63" s="115">
        <v>631460</v>
      </c>
      <c r="M63" s="115">
        <v>621121</v>
      </c>
      <c r="N63" s="115">
        <v>627620</v>
      </c>
      <c r="O63" s="115">
        <v>460585</v>
      </c>
      <c r="P63" s="115">
        <v>167035</v>
      </c>
      <c r="Q63" s="115">
        <v>618861</v>
      </c>
      <c r="R63" s="115">
        <v>454132</v>
      </c>
      <c r="S63" s="115">
        <v>164729</v>
      </c>
      <c r="T63" s="115">
        <v>617322</v>
      </c>
      <c r="U63" s="115">
        <v>453126</v>
      </c>
      <c r="V63" s="115">
        <v>164196</v>
      </c>
      <c r="W63" s="113" t="s">
        <v>277</v>
      </c>
      <c r="X63" s="115">
        <v>615787</v>
      </c>
    </row>
    <row r="64" spans="1:24" ht="14.25">
      <c r="A64" s="113" t="s">
        <v>288</v>
      </c>
      <c r="B64" s="115">
        <v>26126</v>
      </c>
      <c r="C64" s="115">
        <v>26122</v>
      </c>
      <c r="D64" s="115">
        <v>25448</v>
      </c>
      <c r="E64" s="115">
        <v>24435</v>
      </c>
      <c r="F64" s="115">
        <v>24020</v>
      </c>
      <c r="G64" s="115">
        <v>23492</v>
      </c>
      <c r="H64" s="115">
        <v>21193</v>
      </c>
      <c r="I64" s="115">
        <v>21750</v>
      </c>
      <c r="J64" s="115">
        <v>22346</v>
      </c>
      <c r="K64" s="115">
        <v>22887</v>
      </c>
      <c r="L64" s="115">
        <v>22752</v>
      </c>
      <c r="M64" s="115">
        <v>23126</v>
      </c>
      <c r="N64" s="115">
        <v>22737</v>
      </c>
      <c r="O64" s="115">
        <v>16342</v>
      </c>
      <c r="P64" s="115">
        <v>6395</v>
      </c>
      <c r="Q64" s="115">
        <v>22385</v>
      </c>
      <c r="R64" s="115">
        <v>15703</v>
      </c>
      <c r="S64" s="115">
        <v>6682</v>
      </c>
      <c r="T64" s="115">
        <v>22136</v>
      </c>
      <c r="U64" s="115">
        <v>15835</v>
      </c>
      <c r="V64" s="115">
        <v>6301</v>
      </c>
      <c r="X64" s="115">
        <v>21983</v>
      </c>
    </row>
    <row r="65" spans="1:24" ht="14.25">
      <c r="A65" s="116" t="s">
        <v>235</v>
      </c>
      <c r="B65" s="118" t="s">
        <v>235</v>
      </c>
      <c r="C65" s="118" t="s">
        <v>235</v>
      </c>
      <c r="D65" s="118" t="s">
        <v>235</v>
      </c>
      <c r="E65" s="118" t="s">
        <v>235</v>
      </c>
      <c r="F65" s="118" t="s">
        <v>235</v>
      </c>
      <c r="G65" s="118" t="s">
        <v>235</v>
      </c>
      <c r="H65" s="118" t="s">
        <v>235</v>
      </c>
      <c r="I65" s="118" t="s">
        <v>235</v>
      </c>
      <c r="J65" s="116" t="s">
        <v>235</v>
      </c>
      <c r="K65" s="118" t="s">
        <v>235</v>
      </c>
      <c r="L65" s="118" t="s">
        <v>235</v>
      </c>
      <c r="M65" s="116" t="s">
        <v>235</v>
      </c>
      <c r="N65" s="116" t="s">
        <v>235</v>
      </c>
      <c r="O65" s="116" t="s">
        <v>235</v>
      </c>
      <c r="P65" s="116" t="s">
        <v>235</v>
      </c>
      <c r="Q65" s="116" t="s">
        <v>235</v>
      </c>
      <c r="R65" s="116" t="s">
        <v>235</v>
      </c>
      <c r="S65" s="116" t="s">
        <v>235</v>
      </c>
      <c r="T65" s="116" t="s">
        <v>235</v>
      </c>
      <c r="U65" s="116" t="s">
        <v>235</v>
      </c>
      <c r="V65" s="116" t="s">
        <v>235</v>
      </c>
      <c r="W65" s="116" t="s">
        <v>235</v>
      </c>
      <c r="X65" s="116" t="s">
        <v>235</v>
      </c>
    </row>
    <row r="66" spans="1:8" ht="14.25">
      <c r="A66" s="113" t="s">
        <v>287</v>
      </c>
      <c r="D66" s="115"/>
      <c r="H66" s="115"/>
    </row>
    <row r="67" spans="1:8" ht="14.25">
      <c r="A67" s="113" t="s">
        <v>286</v>
      </c>
      <c r="H67" s="115"/>
    </row>
    <row r="68" ht="14.25">
      <c r="A68" s="113" t="s">
        <v>285</v>
      </c>
    </row>
    <row r="69" ht="14.25">
      <c r="A69" s="113" t="s">
        <v>284</v>
      </c>
    </row>
    <row r="70" ht="14.25">
      <c r="A70" s="113" t="s">
        <v>283</v>
      </c>
    </row>
    <row r="71" ht="14.25">
      <c r="A71" s="113" t="s">
        <v>282</v>
      </c>
    </row>
    <row r="72" spans="1:8" ht="14.25">
      <c r="A72" s="113" t="s">
        <v>281</v>
      </c>
      <c r="H72" s="115"/>
    </row>
    <row r="73" ht="14.25">
      <c r="H73" s="115"/>
    </row>
    <row r="74" spans="1:8" ht="14.25">
      <c r="A74" s="113" t="s">
        <v>280</v>
      </c>
      <c r="H74" s="115"/>
    </row>
    <row r="76" ht="14.25">
      <c r="A76" s="113" t="s">
        <v>279</v>
      </c>
    </row>
    <row r="77" ht="14.25">
      <c r="A77" s="113" t="s">
        <v>278</v>
      </c>
    </row>
  </sheetData>
  <sheetProtection/>
  <mergeCells count="7">
    <mergeCell ref="W6:X6"/>
    <mergeCell ref="A1:I1"/>
    <mergeCell ref="A3:X3"/>
    <mergeCell ref="N4:P4"/>
    <mergeCell ref="Q4:S4"/>
    <mergeCell ref="T4:V4"/>
    <mergeCell ref="W4:X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54"/>
  <sheetViews>
    <sheetView zoomScalePageLayoutView="0" workbookViewId="0" topLeftCell="A1">
      <selection activeCell="A1" sqref="A1"/>
    </sheetView>
  </sheetViews>
  <sheetFormatPr defaultColWidth="9.00390625" defaultRowHeight="12.75"/>
  <cols>
    <col min="1" max="1" width="22.50390625" style="99" customWidth="1"/>
    <col min="2" max="4" width="19.875" style="122" customWidth="1"/>
    <col min="5" max="16384" width="8.875" style="99" customWidth="1"/>
  </cols>
  <sheetData>
    <row r="1" ht="14.25">
      <c r="A1" s="124" t="s">
        <v>117</v>
      </c>
    </row>
    <row r="3" spans="1:4" s="105" customFormat="1" ht="14.25">
      <c r="A3" s="8" t="s">
        <v>118</v>
      </c>
      <c r="B3" s="121" t="s">
        <v>366</v>
      </c>
      <c r="C3" s="121" t="s">
        <v>263</v>
      </c>
      <c r="D3" s="121" t="s">
        <v>367</v>
      </c>
    </row>
    <row r="4" spans="1:4" ht="14.25">
      <c r="A4" s="31" t="s">
        <v>66</v>
      </c>
      <c r="B4" s="123">
        <f>'1996 Total'!B10*1000</f>
        <v>3633167827</v>
      </c>
      <c r="C4" s="122">
        <f>'1996 Enrollment'!N8</f>
        <v>746149</v>
      </c>
      <c r="D4" s="80">
        <f>B4/C4</f>
        <v>4869.225619815881</v>
      </c>
    </row>
    <row r="5" spans="1:4" ht="14.25">
      <c r="A5" s="31" t="s">
        <v>67</v>
      </c>
      <c r="B5" s="123">
        <f>'1996 Total'!B11*1000</f>
        <v>1251354992</v>
      </c>
      <c r="C5" s="122">
        <f>'1996 Enrollment'!N9</f>
        <v>127618</v>
      </c>
      <c r="D5" s="80">
        <f aca="true" t="shared" si="0" ref="D5:D54">B5/C5</f>
        <v>9805.474086727578</v>
      </c>
    </row>
    <row r="6" spans="1:4" ht="14.25">
      <c r="A6" s="31" t="s">
        <v>68</v>
      </c>
      <c r="B6" s="123">
        <f>'1996 Total'!B12*1000</f>
        <v>4393821924</v>
      </c>
      <c r="C6" s="122">
        <f>'1996 Enrollment'!N10</f>
        <v>743566</v>
      </c>
      <c r="D6" s="80">
        <f t="shared" si="0"/>
        <v>5909.121616641966</v>
      </c>
    </row>
    <row r="7" spans="1:4" ht="14.25">
      <c r="A7" s="31" t="s">
        <v>69</v>
      </c>
      <c r="B7" s="123">
        <f>'1996 Total'!B13*1000</f>
        <v>2248059249</v>
      </c>
      <c r="C7" s="122">
        <f>'1996 Enrollment'!N11</f>
        <v>453257</v>
      </c>
      <c r="D7" s="80">
        <f t="shared" si="0"/>
        <v>4959.789366738958</v>
      </c>
    </row>
    <row r="8" spans="1:4" ht="14.25">
      <c r="A8" s="31" t="s">
        <v>70</v>
      </c>
      <c r="B8" s="123">
        <f>'1996 Total'!B14*1000</f>
        <v>30406166540</v>
      </c>
      <c r="C8" s="122">
        <f>'1996 Enrollment'!N12</f>
        <v>5536406</v>
      </c>
      <c r="D8" s="80">
        <f t="shared" si="0"/>
        <v>5492.0406017911255</v>
      </c>
    </row>
    <row r="9" spans="1:4" ht="14.25">
      <c r="A9" s="31" t="s">
        <v>71</v>
      </c>
      <c r="B9" s="123">
        <f>'1996 Total'!B15*1000</f>
        <v>4138328081</v>
      </c>
      <c r="C9" s="122">
        <f>'1996 Enrollment'!N13</f>
        <v>656279</v>
      </c>
      <c r="D9" s="80">
        <f t="shared" si="0"/>
        <v>6305.74508859799</v>
      </c>
    </row>
    <row r="10" spans="1:4" ht="14.25">
      <c r="A10" s="31" t="s">
        <v>72</v>
      </c>
      <c r="B10" s="123">
        <f>'1996 Total'!B16*1000</f>
        <v>4656515774</v>
      </c>
      <c r="C10" s="122">
        <f>'1996 Enrollment'!N14</f>
        <v>517935</v>
      </c>
      <c r="D10" s="80">
        <f t="shared" si="0"/>
        <v>8990.54084778978</v>
      </c>
    </row>
    <row r="11" spans="1:4" ht="14.25">
      <c r="A11" s="31" t="s">
        <v>73</v>
      </c>
      <c r="B11" s="123">
        <f>'1996 Total'!B17*1000</f>
        <v>823066909.0000001</v>
      </c>
      <c r="C11" s="122">
        <f>'1996 Enrollment'!N15</f>
        <v>108461</v>
      </c>
      <c r="D11" s="80">
        <f t="shared" si="0"/>
        <v>7588.597827790635</v>
      </c>
    </row>
    <row r="12" spans="1:4" ht="14.25">
      <c r="A12" s="31" t="s">
        <v>224</v>
      </c>
      <c r="B12" s="123">
        <f>'1996 Total'!B18*1000</f>
        <v>711946360.9999999</v>
      </c>
      <c r="C12" s="122">
        <f>'1996 Enrollment'!N16</f>
        <v>79802</v>
      </c>
      <c r="D12" s="80">
        <f t="shared" si="0"/>
        <v>8921.410002255581</v>
      </c>
    </row>
    <row r="13" spans="1:4" ht="14.25">
      <c r="A13" s="31" t="s">
        <v>74</v>
      </c>
      <c r="B13" s="123">
        <f>'1996 Total'!B19*1000</f>
        <v>14231900852</v>
      </c>
      <c r="C13" s="122">
        <f>'1996 Enrollment'!N17</f>
        <v>2176222</v>
      </c>
      <c r="D13" s="80">
        <f t="shared" si="0"/>
        <v>6539.7284155752495</v>
      </c>
    </row>
    <row r="14" spans="1:4" ht="14.25">
      <c r="A14" s="31" t="s">
        <v>75</v>
      </c>
      <c r="B14" s="123">
        <f>'1996 Total'!B20*1000</f>
        <v>8051719835</v>
      </c>
      <c r="C14" s="122">
        <f>'1996 Enrollment'!N18</f>
        <v>1311126</v>
      </c>
      <c r="D14" s="80">
        <f t="shared" si="0"/>
        <v>6141.072509430825</v>
      </c>
    </row>
    <row r="15" spans="1:4" ht="14.25">
      <c r="A15" s="31" t="s">
        <v>76</v>
      </c>
      <c r="B15" s="123">
        <f>'1996 Total'!B21*1000</f>
        <v>1262384853</v>
      </c>
      <c r="C15" s="122">
        <f>'1996 Enrollment'!N19</f>
        <v>187180</v>
      </c>
      <c r="D15" s="80">
        <f t="shared" si="0"/>
        <v>6744.229367453788</v>
      </c>
    </row>
    <row r="16" spans="1:4" ht="14.25">
      <c r="A16" s="31" t="s">
        <v>77</v>
      </c>
      <c r="B16" s="123">
        <f>'1996 Total'!B22*1000</f>
        <v>1204717027</v>
      </c>
      <c r="C16" s="122">
        <f>'1996 Enrollment'!N20</f>
        <v>243097</v>
      </c>
      <c r="D16" s="80">
        <f t="shared" si="0"/>
        <v>4955.705035438528</v>
      </c>
    </row>
    <row r="17" spans="1:4" ht="14.25">
      <c r="A17" s="31" t="s">
        <v>78</v>
      </c>
      <c r="B17" s="123">
        <f>'1996 Total'!B23*1000</f>
        <v>12262164258</v>
      </c>
      <c r="C17" s="122">
        <f>'1996 Enrollment'!N21</f>
        <v>1943623</v>
      </c>
      <c r="D17" s="80">
        <f t="shared" si="0"/>
        <v>6308.921152919059</v>
      </c>
    </row>
    <row r="18" spans="1:4" ht="14.25">
      <c r="A18" s="31" t="s">
        <v>79</v>
      </c>
      <c r="B18" s="123">
        <f>'1996 Total'!B24*1000</f>
        <v>6568239831.999999</v>
      </c>
      <c r="C18" s="122">
        <f>'1996 Enrollment'!N22</f>
        <v>977263</v>
      </c>
      <c r="D18" s="80">
        <f t="shared" si="0"/>
        <v>6721.056493492539</v>
      </c>
    </row>
    <row r="19" spans="1:4" ht="14.25">
      <c r="A19" s="31" t="s">
        <v>80</v>
      </c>
      <c r="B19" s="123">
        <f>'1996 Total'!B25*1000</f>
        <v>3048565782</v>
      </c>
      <c r="C19" s="122">
        <f>'1996 Enrollment'!N23</f>
        <v>502343</v>
      </c>
      <c r="D19" s="80">
        <f t="shared" si="0"/>
        <v>6068.6936654835445</v>
      </c>
    </row>
    <row r="20" spans="1:4" ht="14.25">
      <c r="A20" s="31" t="s">
        <v>81</v>
      </c>
      <c r="B20" s="123">
        <f>'1996 Total'!B26*1000</f>
        <v>2732391380</v>
      </c>
      <c r="C20" s="122">
        <f>'1996 Enrollment'!N24</f>
        <v>463008</v>
      </c>
      <c r="D20" s="80">
        <f t="shared" si="0"/>
        <v>5901.391293454973</v>
      </c>
    </row>
    <row r="21" spans="1:4" ht="14.25">
      <c r="A21" s="31" t="s">
        <v>82</v>
      </c>
      <c r="B21" s="123">
        <f>'1996 Total'!B27*1000</f>
        <v>3447820381.9999995</v>
      </c>
      <c r="C21" s="122">
        <f>'1996 Enrollment'!N25</f>
        <v>659821</v>
      </c>
      <c r="D21" s="80">
        <f t="shared" si="0"/>
        <v>5225.387464175889</v>
      </c>
    </row>
    <row r="22" spans="1:4" ht="14.25">
      <c r="A22" s="31" t="s">
        <v>83</v>
      </c>
      <c r="B22" s="123">
        <f>'1996 Total'!B28*1000</f>
        <v>3878876221.0000005</v>
      </c>
      <c r="C22" s="122">
        <f>'1996 Enrollment'!N26</f>
        <v>797366</v>
      </c>
      <c r="D22" s="80">
        <f t="shared" si="0"/>
        <v>4864.612011297197</v>
      </c>
    </row>
    <row r="23" spans="1:4" ht="14.25">
      <c r="A23" s="31" t="s">
        <v>84</v>
      </c>
      <c r="B23" s="123">
        <f>'1996 Total'!B29*1000</f>
        <v>1422526376.0000002</v>
      </c>
      <c r="C23" s="122">
        <f>'1996 Enrollment'!N27</f>
        <v>213569</v>
      </c>
      <c r="D23" s="80">
        <f t="shared" si="0"/>
        <v>6660.734357514434</v>
      </c>
    </row>
    <row r="24" spans="1:4" ht="14.25">
      <c r="A24" s="31" t="s">
        <v>85</v>
      </c>
      <c r="B24" s="123">
        <f>'1996 Total'!B30*1000</f>
        <v>5839897975</v>
      </c>
      <c r="C24" s="122">
        <f>'1996 Enrollment'!N28</f>
        <v>805544</v>
      </c>
      <c r="D24" s="80">
        <f t="shared" si="0"/>
        <v>7249.632515418152</v>
      </c>
    </row>
    <row r="25" spans="1:4" ht="14.25">
      <c r="A25" s="31" t="s">
        <v>86</v>
      </c>
      <c r="B25" s="123">
        <f>'1996 Total'!B31*1000</f>
        <v>6680052946</v>
      </c>
      <c r="C25" s="122">
        <f>'1996 Enrollment'!N29</f>
        <v>915007</v>
      </c>
      <c r="D25" s="80">
        <f t="shared" si="0"/>
        <v>7300.548461377891</v>
      </c>
    </row>
    <row r="26" spans="1:4" ht="14.25">
      <c r="A26" s="31" t="s">
        <v>87</v>
      </c>
      <c r="B26" s="123">
        <f>'1996 Total'!B32*1000</f>
        <v>12742146847.000002</v>
      </c>
      <c r="C26" s="122">
        <f>'1996 Enrollment'!N30</f>
        <v>1641456</v>
      </c>
      <c r="D26" s="80">
        <f t="shared" si="0"/>
        <v>7762.709964202514</v>
      </c>
    </row>
    <row r="27" spans="1:4" ht="14.25">
      <c r="A27" s="31" t="s">
        <v>88</v>
      </c>
      <c r="B27" s="123">
        <f>'1996 Total'!B33*1000</f>
        <v>6184217967.999999</v>
      </c>
      <c r="C27" s="122">
        <f>'1996 Enrollment'!N31</f>
        <v>835166</v>
      </c>
      <c r="D27" s="80">
        <f t="shared" si="0"/>
        <v>7404.776976074217</v>
      </c>
    </row>
    <row r="28" spans="1:4" ht="14.25">
      <c r="A28" s="31" t="s">
        <v>89</v>
      </c>
      <c r="B28" s="123">
        <f>'1996 Total'!B34*1000</f>
        <v>2286757743</v>
      </c>
      <c r="C28" s="122">
        <f>'1996 Enrollment'!N32</f>
        <v>506272</v>
      </c>
      <c r="D28" s="80">
        <f t="shared" si="0"/>
        <v>4516.856043786739</v>
      </c>
    </row>
    <row r="29" spans="1:4" ht="14.25">
      <c r="A29" s="31" t="s">
        <v>90</v>
      </c>
      <c r="B29" s="123">
        <f>'1996 Total'!B35*1000</f>
        <v>5319015287</v>
      </c>
      <c r="C29" s="122">
        <f>'1996 Enrollment'!N33</f>
        <v>889881</v>
      </c>
      <c r="D29" s="80">
        <f t="shared" si="0"/>
        <v>5977.220872228983</v>
      </c>
    </row>
    <row r="30" spans="1:4" ht="14.25">
      <c r="A30" s="31" t="s">
        <v>91</v>
      </c>
      <c r="B30" s="123">
        <f>'1996 Total'!B36*1000</f>
        <v>946566767.0000001</v>
      </c>
      <c r="C30" s="122">
        <f>'1996 Enrollment'!N34</f>
        <v>165547</v>
      </c>
      <c r="D30" s="80">
        <f t="shared" si="0"/>
        <v>5717.812868852955</v>
      </c>
    </row>
    <row r="31" spans="1:4" ht="14.25">
      <c r="A31" s="31" t="s">
        <v>92</v>
      </c>
      <c r="B31" s="123">
        <f>'1996 Total'!B37*1000</f>
        <v>1907419238.0000002</v>
      </c>
      <c r="C31" s="122">
        <f>'1996 Enrollment'!N35</f>
        <v>289744</v>
      </c>
      <c r="D31" s="80">
        <f t="shared" si="0"/>
        <v>6583.11902230935</v>
      </c>
    </row>
    <row r="32" spans="1:4" ht="14.25">
      <c r="A32" s="31" t="s">
        <v>93</v>
      </c>
      <c r="B32" s="123">
        <f>'1996 Total'!B38*1000</f>
        <v>1611165465</v>
      </c>
      <c r="C32" s="122">
        <f>'1996 Enrollment'!N36</f>
        <v>265041</v>
      </c>
      <c r="D32" s="80">
        <f t="shared" si="0"/>
        <v>6078.929165676253</v>
      </c>
    </row>
    <row r="33" spans="1:4" ht="14.25">
      <c r="A33" s="31" t="s">
        <v>94</v>
      </c>
      <c r="B33" s="123">
        <f>'1996 Total'!B39*1000</f>
        <v>1244319937</v>
      </c>
      <c r="C33" s="122">
        <f>'1996 Enrollment'!N37</f>
        <v>194171</v>
      </c>
      <c r="D33" s="80">
        <f t="shared" si="0"/>
        <v>6408.371677541961</v>
      </c>
    </row>
    <row r="34" spans="1:4" ht="14.25">
      <c r="A34" s="31" t="s">
        <v>95</v>
      </c>
      <c r="B34" s="123">
        <f>'1996 Total'!B40*1000</f>
        <v>12231659938</v>
      </c>
      <c r="C34" s="122">
        <f>'1996 Enrollment'!N38</f>
        <v>1197381</v>
      </c>
      <c r="D34" s="80">
        <f t="shared" si="0"/>
        <v>10215.344938661963</v>
      </c>
    </row>
    <row r="35" spans="1:4" ht="14.25">
      <c r="A35" s="31" t="s">
        <v>96</v>
      </c>
      <c r="B35" s="123">
        <f>'1996 Total'!B41*1000</f>
        <v>1796490987</v>
      </c>
      <c r="C35" s="122">
        <f>'1996 Enrollment'!N39</f>
        <v>329640</v>
      </c>
      <c r="D35" s="80">
        <f t="shared" si="0"/>
        <v>5449.857380779032</v>
      </c>
    </row>
    <row r="36" spans="1:4" ht="14.25">
      <c r="A36" s="31" t="s">
        <v>97</v>
      </c>
      <c r="B36" s="123">
        <f>'1996 Total'!B42*1000</f>
        <v>26907652332.999996</v>
      </c>
      <c r="C36" s="122">
        <f>'1996 Enrollment'!N40</f>
        <v>2813230</v>
      </c>
      <c r="D36" s="80">
        <f t="shared" si="0"/>
        <v>9564.682707421716</v>
      </c>
    </row>
    <row r="37" spans="1:4" ht="14.25">
      <c r="A37" s="31" t="s">
        <v>98</v>
      </c>
      <c r="B37" s="123">
        <f>'1996 Total'!B43*1000</f>
        <v>6491269027.000001</v>
      </c>
      <c r="C37" s="122">
        <f>'1996 Enrollment'!N41</f>
        <v>1183090</v>
      </c>
      <c r="D37" s="80">
        <f t="shared" si="0"/>
        <v>5486.707712008386</v>
      </c>
    </row>
    <row r="38" spans="1:4" ht="14.25">
      <c r="A38" s="31" t="s">
        <v>99</v>
      </c>
      <c r="B38" s="123">
        <f>'1996 Total'!B44*1000</f>
        <v>620394471</v>
      </c>
      <c r="C38" s="122">
        <f>'1996 Enrollment'!N42</f>
        <v>119100</v>
      </c>
      <c r="D38" s="80">
        <f t="shared" si="0"/>
        <v>5209.021586901763</v>
      </c>
    </row>
    <row r="39" spans="1:4" ht="14.25">
      <c r="A39" s="31" t="s">
        <v>100</v>
      </c>
      <c r="B39" s="123">
        <f>'1996 Total'!B45*1000</f>
        <v>11874454339.000002</v>
      </c>
      <c r="C39" s="122">
        <f>'1996 Enrollment'!N43</f>
        <v>1836015</v>
      </c>
      <c r="D39" s="80">
        <f t="shared" si="0"/>
        <v>6467.514883593</v>
      </c>
    </row>
    <row r="40" spans="1:4" ht="14.25">
      <c r="A40" s="31" t="s">
        <v>101</v>
      </c>
      <c r="B40" s="123">
        <f>'1996 Total'!B46*1000</f>
        <v>3111651920.9999995</v>
      </c>
      <c r="C40" s="122">
        <f>'1996 Enrollment'!N44</f>
        <v>616393</v>
      </c>
      <c r="D40" s="80">
        <f t="shared" si="0"/>
        <v>5048.162326632521</v>
      </c>
    </row>
    <row r="41" spans="1:4" ht="14.25">
      <c r="A41" s="31" t="s">
        <v>102</v>
      </c>
      <c r="B41" s="123">
        <f>'1996 Total'!B47*1000</f>
        <v>3466558441</v>
      </c>
      <c r="C41" s="122">
        <f>'1996 Enrollment'!N45</f>
        <v>527914</v>
      </c>
      <c r="D41" s="80">
        <f t="shared" si="0"/>
        <v>6566.521139806862</v>
      </c>
    </row>
    <row r="42" spans="1:4" ht="14.25">
      <c r="A42" s="31" t="s">
        <v>103</v>
      </c>
      <c r="B42" s="123">
        <f>'1996 Total'!B48*1000</f>
        <v>14337270386</v>
      </c>
      <c r="C42" s="122">
        <f>'1996 Enrollment'!N46</f>
        <v>1787533</v>
      </c>
      <c r="D42" s="80">
        <f t="shared" si="0"/>
        <v>8020.702491086878</v>
      </c>
    </row>
    <row r="43" spans="1:4" ht="14.25">
      <c r="A43" s="31" t="s">
        <v>104</v>
      </c>
      <c r="B43" s="123">
        <f>'1996 Total'!B49*1000</f>
        <v>1145772997</v>
      </c>
      <c r="C43" s="122">
        <f>'1996 Enrollment'!N47</f>
        <v>149799</v>
      </c>
      <c r="D43" s="80">
        <f t="shared" si="0"/>
        <v>7648.735952843477</v>
      </c>
    </row>
    <row r="44" spans="1:4" ht="14.25">
      <c r="A44" s="31" t="s">
        <v>105</v>
      </c>
      <c r="B44" s="123">
        <f>'1996 Total'!B50*1000</f>
        <v>3683762869</v>
      </c>
      <c r="C44" s="122">
        <f>'1996 Enrollment'!N48</f>
        <v>645586</v>
      </c>
      <c r="D44" s="80">
        <f t="shared" si="0"/>
        <v>5706.076137028994</v>
      </c>
    </row>
    <row r="45" spans="1:4" ht="14.25">
      <c r="A45" s="31" t="s">
        <v>106</v>
      </c>
      <c r="B45" s="123">
        <f>'1996 Total'!B51*1000</f>
        <v>686104175</v>
      </c>
      <c r="C45" s="122">
        <f>'1996 Enrollment'!N49</f>
        <v>144685</v>
      </c>
      <c r="D45" s="80">
        <f t="shared" si="0"/>
        <v>4742.054635933234</v>
      </c>
    </row>
    <row r="46" spans="1:4" ht="14.25">
      <c r="A46" s="31" t="s">
        <v>107</v>
      </c>
      <c r="B46" s="123">
        <f>'1996 Total'!B52*1000</f>
        <v>4295064046.999999</v>
      </c>
      <c r="C46" s="122">
        <f>'1996 Enrollment'!N50</f>
        <v>893770</v>
      </c>
      <c r="D46" s="80">
        <f t="shared" si="0"/>
        <v>4805.558529599337</v>
      </c>
    </row>
    <row r="47" spans="1:4" ht="14.25">
      <c r="A47" s="31" t="s">
        <v>108</v>
      </c>
      <c r="B47" s="123">
        <f>'1996 Total'!B53*1000</f>
        <v>22217304521</v>
      </c>
      <c r="C47" s="122">
        <f>'1996 Enrollment'!N51</f>
        <v>3748167</v>
      </c>
      <c r="D47" s="80">
        <f t="shared" si="0"/>
        <v>5927.511906753354</v>
      </c>
    </row>
    <row r="48" spans="1:4" ht="14.25">
      <c r="A48" s="31" t="s">
        <v>109</v>
      </c>
      <c r="B48" s="123">
        <f>'1996 Total'!B54*1000</f>
        <v>2159133187</v>
      </c>
      <c r="C48" s="122">
        <f>'1996 Enrollment'!N52</f>
        <v>477121</v>
      </c>
      <c r="D48" s="80">
        <f t="shared" si="0"/>
        <v>4525.336732191624</v>
      </c>
    </row>
    <row r="49" spans="1:4" ht="14.25">
      <c r="A49" s="31" t="s">
        <v>110</v>
      </c>
      <c r="B49" s="123">
        <f>'1996 Total'!B55*1000</f>
        <v>769048791.9999999</v>
      </c>
      <c r="C49" s="122">
        <f>'1996 Enrollment'!N53</f>
        <v>105565</v>
      </c>
      <c r="D49" s="80">
        <f t="shared" si="0"/>
        <v>7285.073575522189</v>
      </c>
    </row>
    <row r="50" spans="1:4" ht="14.25">
      <c r="A50" s="31" t="s">
        <v>111</v>
      </c>
      <c r="B50" s="123">
        <f>'1996 Total'!B56*1000</f>
        <v>6986861341</v>
      </c>
      <c r="C50" s="122">
        <f>'1996 Enrollment'!N54</f>
        <v>1079854</v>
      </c>
      <c r="D50" s="80">
        <f t="shared" si="0"/>
        <v>6470.190730413556</v>
      </c>
    </row>
    <row r="51" spans="1:4" ht="14.25">
      <c r="A51" s="31" t="s">
        <v>112</v>
      </c>
      <c r="B51" s="123">
        <f>'1996 Total'!B57*1000</f>
        <v>6549092362.000001</v>
      </c>
      <c r="C51" s="122">
        <f>'1996 Enrollment'!N55</f>
        <v>956572</v>
      </c>
      <c r="D51" s="80">
        <f t="shared" si="0"/>
        <v>6846.41863027561</v>
      </c>
    </row>
    <row r="52" spans="1:4" ht="14.25">
      <c r="A52" s="31" t="s">
        <v>113</v>
      </c>
      <c r="B52" s="123">
        <f>'1996 Total'!B58*1000</f>
        <v>1965471817</v>
      </c>
      <c r="C52" s="122">
        <f>'1996 Enrollment'!N56</f>
        <v>307112</v>
      </c>
      <c r="D52" s="80">
        <f t="shared" si="0"/>
        <v>6399.853529005704</v>
      </c>
    </row>
    <row r="53" spans="1:4" ht="14.25">
      <c r="A53" s="31" t="s">
        <v>114</v>
      </c>
      <c r="B53" s="123">
        <f>'1996 Total'!B59*1000</f>
        <v>6544687989</v>
      </c>
      <c r="C53" s="122">
        <f>'1996 Enrollment'!N57</f>
        <v>870175</v>
      </c>
      <c r="D53" s="80">
        <f t="shared" si="0"/>
        <v>7521.11700405091</v>
      </c>
    </row>
    <row r="54" spans="1:4" ht="14.25">
      <c r="A54" s="31" t="s">
        <v>115</v>
      </c>
      <c r="B54" s="123">
        <f>'1996 Total'!B60*1000</f>
        <v>671489058</v>
      </c>
      <c r="C54" s="122">
        <f>'1996 Enrollment'!N58</f>
        <v>99859</v>
      </c>
      <c r="D54" s="80">
        <f t="shared" si="0"/>
        <v>6724.371944441663</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E341"/>
  <sheetViews>
    <sheetView showGridLines="0" zoomScalePageLayoutView="0" workbookViewId="0" topLeftCell="A1">
      <selection activeCell="A1" sqref="A1:I1"/>
    </sheetView>
  </sheetViews>
  <sheetFormatPr defaultColWidth="9.625" defaultRowHeight="12.75"/>
  <cols>
    <col min="1" max="1" width="22.375" style="2" customWidth="1"/>
    <col min="2" max="2" width="9.50390625" style="2" customWidth="1"/>
    <col min="3" max="3" width="7.375" style="2" customWidth="1"/>
    <col min="4" max="4" width="11.875" style="2" customWidth="1"/>
    <col min="5" max="5" width="10.25390625" style="2" customWidth="1"/>
    <col min="6" max="6" width="13.375" style="2" customWidth="1"/>
    <col min="7" max="7" width="14.50390625" style="2" customWidth="1"/>
    <col min="8" max="8" width="16.125" style="2" customWidth="1"/>
    <col min="9" max="9" width="12.375" style="2" customWidth="1"/>
    <col min="10" max="10" width="13.625" style="2" customWidth="1"/>
    <col min="11" max="11" width="14.50390625" style="2" customWidth="1"/>
    <col min="12" max="12" width="10.875" style="2" customWidth="1"/>
    <col min="13" max="13" width="8.50390625" style="2" customWidth="1"/>
    <col min="14" max="14" width="11.50390625" style="2" customWidth="1"/>
    <col min="15" max="15" width="9.00390625" style="2" customWidth="1"/>
    <col min="16" max="16" width="11.75390625" style="2" customWidth="1"/>
    <col min="17" max="17" width="11.625" style="2" customWidth="1"/>
    <col min="18" max="18" width="22.625" style="2" customWidth="1"/>
    <col min="19" max="19" width="15.625" style="2" customWidth="1"/>
    <col min="20" max="20" width="1.625" style="2" customWidth="1"/>
    <col min="21" max="21" width="13.625" style="2" customWidth="1"/>
    <col min="22" max="22" width="1.625" style="2" customWidth="1"/>
    <col min="23" max="23" width="13.625" style="2" customWidth="1"/>
    <col min="24" max="24" width="1.625" style="2" customWidth="1"/>
    <col min="25" max="25" width="12.625" style="2" customWidth="1"/>
    <col min="26" max="26" width="1.625" style="2" customWidth="1"/>
    <col min="27" max="27" width="11.625" style="2" customWidth="1"/>
    <col min="28" max="28" width="1.625" style="2" customWidth="1"/>
    <col min="29" max="29" width="11.625" style="2" customWidth="1"/>
    <col min="30" max="30" width="1.625" style="2" customWidth="1"/>
    <col min="31" max="31" width="11.625" style="2" customWidth="1"/>
    <col min="32" max="32" width="1.625" style="2" customWidth="1"/>
    <col min="33" max="33" width="12.625" style="2" customWidth="1"/>
    <col min="34" max="34" width="1.625" style="2" customWidth="1"/>
    <col min="35" max="35" width="12.625" style="2" customWidth="1"/>
    <col min="36" max="36" width="1.625" style="2" customWidth="1"/>
    <col min="37" max="37" width="11.625" style="2" customWidth="1"/>
    <col min="38" max="38" width="1.625" style="2" customWidth="1"/>
    <col min="39" max="39" width="12.625" style="2" customWidth="1"/>
    <col min="40" max="40" width="1.625" style="2" customWidth="1"/>
    <col min="41" max="41" width="11.625" style="2" customWidth="1"/>
    <col min="42" max="42" width="1.625" style="2" customWidth="1"/>
    <col min="43" max="43" width="13.625" style="2" customWidth="1"/>
    <col min="44" max="44" width="1.625" style="2" customWidth="1"/>
    <col min="45" max="45" width="12.625" style="2" customWidth="1"/>
    <col min="46" max="46" width="1.625" style="2" customWidth="1"/>
    <col min="47" max="47" width="11.625" style="2" customWidth="1"/>
    <col min="48" max="16384" width="9.625" style="2" customWidth="1"/>
  </cols>
  <sheetData>
    <row r="1" spans="1:16" ht="45" customHeight="1">
      <c r="A1" s="164" t="s">
        <v>404</v>
      </c>
      <c r="B1" s="164"/>
      <c r="C1" s="164"/>
      <c r="D1" s="164"/>
      <c r="E1" s="164"/>
      <c r="F1" s="164"/>
      <c r="G1" s="164"/>
      <c r="H1" s="164"/>
      <c r="I1" s="164"/>
      <c r="J1" s="81"/>
      <c r="K1" s="81"/>
      <c r="L1" s="81"/>
      <c r="M1" s="81"/>
      <c r="N1" s="81"/>
      <c r="O1" s="81"/>
      <c r="P1" s="81"/>
    </row>
    <row r="2" spans="1:16" ht="14.25">
      <c r="A2" s="81"/>
      <c r="B2" s="81"/>
      <c r="C2" s="81"/>
      <c r="D2" s="81"/>
      <c r="E2" s="81"/>
      <c r="F2" s="81"/>
      <c r="G2" s="81"/>
      <c r="H2" s="81"/>
      <c r="I2" s="81"/>
      <c r="J2" s="81"/>
      <c r="K2" s="81"/>
      <c r="L2" s="81"/>
      <c r="M2" s="81"/>
      <c r="N2" s="81"/>
      <c r="O2" s="81"/>
      <c r="P2" s="81"/>
    </row>
    <row r="3" spans="1:16" s="1" customFormat="1" ht="14.25">
      <c r="A3" s="165" t="s">
        <v>405</v>
      </c>
      <c r="B3" s="165"/>
      <c r="C3" s="165"/>
      <c r="D3" s="165"/>
      <c r="E3" s="165"/>
      <c r="F3" s="165"/>
      <c r="G3" s="165"/>
      <c r="H3" s="165"/>
      <c r="I3" s="165"/>
      <c r="J3" s="165"/>
      <c r="K3" s="165"/>
      <c r="L3" s="165"/>
      <c r="M3" s="165"/>
      <c r="N3" s="165"/>
      <c r="O3" s="165"/>
      <c r="P3" s="165"/>
    </row>
    <row r="4" spans="1:16" s="146" customFormat="1" ht="14.25">
      <c r="A4" s="170" t="s">
        <v>275</v>
      </c>
      <c r="B4" s="166" t="s">
        <v>274</v>
      </c>
      <c r="C4" s="167"/>
      <c r="D4" s="167"/>
      <c r="E4" s="167"/>
      <c r="F4" s="167"/>
      <c r="G4" s="167"/>
      <c r="H4" s="167"/>
      <c r="I4" s="167"/>
      <c r="J4" s="167"/>
      <c r="K4" s="167"/>
      <c r="L4" s="167"/>
      <c r="M4" s="167"/>
      <c r="N4" s="167"/>
      <c r="O4" s="167"/>
      <c r="P4" s="167"/>
    </row>
    <row r="5" spans="1:16" s="146" customFormat="1" ht="14.25">
      <c r="A5" s="171"/>
      <c r="B5" s="172" t="s">
        <v>0</v>
      </c>
      <c r="C5" s="166" t="s">
        <v>273</v>
      </c>
      <c r="D5" s="168"/>
      <c r="E5" s="168"/>
      <c r="F5" s="168"/>
      <c r="G5" s="168"/>
      <c r="H5" s="168"/>
      <c r="I5" s="168"/>
      <c r="J5" s="168"/>
      <c r="K5" s="168"/>
      <c r="L5" s="168"/>
      <c r="M5" s="168"/>
      <c r="N5" s="169"/>
      <c r="O5" s="179" t="s">
        <v>393</v>
      </c>
      <c r="P5" s="175" t="s">
        <v>373</v>
      </c>
    </row>
    <row r="6" spans="1:16" s="146" customFormat="1" ht="14.25">
      <c r="A6" s="171"/>
      <c r="B6" s="173"/>
      <c r="C6" s="172" t="s">
        <v>1</v>
      </c>
      <c r="D6" s="172" t="s">
        <v>201</v>
      </c>
      <c r="E6" s="166" t="s">
        <v>272</v>
      </c>
      <c r="F6" s="168"/>
      <c r="G6" s="168"/>
      <c r="H6" s="168"/>
      <c r="I6" s="168"/>
      <c r="J6" s="168"/>
      <c r="K6" s="168"/>
      <c r="L6" s="169"/>
      <c r="M6" s="172" t="s">
        <v>375</v>
      </c>
      <c r="N6" s="172" t="s">
        <v>403</v>
      </c>
      <c r="O6" s="173"/>
      <c r="P6" s="176"/>
    </row>
    <row r="7" spans="1:16" s="146" customFormat="1" ht="42.75">
      <c r="A7" s="171"/>
      <c r="B7" s="173"/>
      <c r="C7" s="173"/>
      <c r="D7" s="174"/>
      <c r="E7" s="147" t="s">
        <v>1</v>
      </c>
      <c r="F7" s="148" t="s">
        <v>401</v>
      </c>
      <c r="G7" s="147" t="s">
        <v>402</v>
      </c>
      <c r="H7" s="147" t="s">
        <v>376</v>
      </c>
      <c r="I7" s="147" t="s">
        <v>377</v>
      </c>
      <c r="J7" s="147" t="s">
        <v>381</v>
      </c>
      <c r="K7" s="147" t="s">
        <v>378</v>
      </c>
      <c r="L7" s="147" t="s">
        <v>271</v>
      </c>
      <c r="M7" s="173"/>
      <c r="N7" s="173"/>
      <c r="O7" s="173"/>
      <c r="P7" s="176"/>
    </row>
    <row r="8" spans="1:16" s="3" customFormat="1" ht="14.25">
      <c r="A8" s="82">
        <v>1</v>
      </c>
      <c r="B8" s="83">
        <v>2</v>
      </c>
      <c r="C8" s="83">
        <v>3</v>
      </c>
      <c r="D8" s="83">
        <v>4</v>
      </c>
      <c r="E8" s="83">
        <v>5</v>
      </c>
      <c r="F8" s="83">
        <v>6</v>
      </c>
      <c r="G8" s="83">
        <v>7</v>
      </c>
      <c r="H8" s="83">
        <v>8</v>
      </c>
      <c r="I8" s="83">
        <v>9</v>
      </c>
      <c r="J8" s="83">
        <v>10</v>
      </c>
      <c r="K8" s="83">
        <v>11</v>
      </c>
      <c r="L8" s="83">
        <v>12</v>
      </c>
      <c r="M8" s="83">
        <v>13</v>
      </c>
      <c r="N8" s="83"/>
      <c r="O8" s="83">
        <v>15</v>
      </c>
      <c r="P8" s="84">
        <v>16</v>
      </c>
    </row>
    <row r="9" spans="1:16" s="3" customFormat="1" ht="14.25">
      <c r="A9" s="85" t="s">
        <v>2</v>
      </c>
      <c r="B9" s="86">
        <v>10614.574864469496</v>
      </c>
      <c r="C9" s="86">
        <v>9154.240141600754</v>
      </c>
      <c r="D9" s="86">
        <v>5582.599167276448</v>
      </c>
      <c r="E9" s="86">
        <v>3199.315519189936</v>
      </c>
      <c r="F9" s="86">
        <v>475.5732538059245</v>
      </c>
      <c r="G9" s="86">
        <v>446.40984785831324</v>
      </c>
      <c r="H9" s="86">
        <v>181.6217077501087</v>
      </c>
      <c r="I9" s="86">
        <v>514.6679878634908</v>
      </c>
      <c r="J9" s="86">
        <v>902.4076715841808</v>
      </c>
      <c r="K9" s="86">
        <v>384.0928961439324</v>
      </c>
      <c r="L9" s="86">
        <v>294.542154183985</v>
      </c>
      <c r="M9" s="86">
        <v>351.5052396603463</v>
      </c>
      <c r="N9" s="86">
        <v>20.82021547402498</v>
      </c>
      <c r="O9" s="86">
        <v>1168.2232915818433</v>
      </c>
      <c r="P9" s="87">
        <v>292.1114312868991</v>
      </c>
    </row>
    <row r="10" spans="1:16" s="3" customFormat="1" ht="14.25">
      <c r="A10" s="85" t="s">
        <v>3</v>
      </c>
      <c r="B10" s="88">
        <v>8755.461434343408</v>
      </c>
      <c r="C10" s="88">
        <v>7683.170345973972</v>
      </c>
      <c r="D10" s="88">
        <v>4493.470342873243</v>
      </c>
      <c r="E10" s="88">
        <v>2679.435575609934</v>
      </c>
      <c r="F10" s="88">
        <v>395.3225068451968</v>
      </c>
      <c r="G10" s="88">
        <v>377.9665013393802</v>
      </c>
      <c r="H10" s="88">
        <v>208.19044948440268</v>
      </c>
      <c r="I10" s="88">
        <v>474.53876518177685</v>
      </c>
      <c r="J10" s="88">
        <v>715.303043702756</v>
      </c>
      <c r="K10" s="88">
        <v>354.9228713831005</v>
      </c>
      <c r="L10" s="88">
        <v>153.19143767332062</v>
      </c>
      <c r="M10" s="88">
        <v>510.26442749079547</v>
      </c>
      <c r="N10" s="88">
        <v>0</v>
      </c>
      <c r="O10" s="88">
        <v>901.5590641729614</v>
      </c>
      <c r="P10" s="89">
        <v>170.732024196473</v>
      </c>
    </row>
    <row r="11" spans="1:16" s="3" customFormat="1" ht="14.25">
      <c r="A11" s="85" t="s">
        <v>4</v>
      </c>
      <c r="B11" s="88">
        <v>13537.948187383714</v>
      </c>
      <c r="C11" s="88">
        <v>11476.237178140569</v>
      </c>
      <c r="D11" s="88">
        <v>6561.758537902888</v>
      </c>
      <c r="E11" s="88">
        <v>4536.044107496549</v>
      </c>
      <c r="F11" s="88">
        <v>724.1783806494209</v>
      </c>
      <c r="G11" s="88">
        <v>623.7644499129705</v>
      </c>
      <c r="H11" s="88">
        <v>173.82909939379388</v>
      </c>
      <c r="I11" s="88">
        <v>677.5798421463298</v>
      </c>
      <c r="J11" s="88">
        <v>1509.6829797131024</v>
      </c>
      <c r="K11" s="88">
        <v>400.2596257727628</v>
      </c>
      <c r="L11" s="88">
        <v>426.7497299081688</v>
      </c>
      <c r="M11" s="88">
        <v>330.1549351779605</v>
      </c>
      <c r="N11" s="88">
        <v>48.279597563171485</v>
      </c>
      <c r="O11" s="88">
        <v>1777.7992842566473</v>
      </c>
      <c r="P11" s="89">
        <v>283.9117249864954</v>
      </c>
    </row>
    <row r="12" spans="1:16" s="3" customFormat="1" ht="14.25">
      <c r="A12" s="85" t="s">
        <v>5</v>
      </c>
      <c r="B12" s="88">
        <v>7749.05319090615</v>
      </c>
      <c r="C12" s="88">
        <v>6514.975824475034</v>
      </c>
      <c r="D12" s="88">
        <v>4036.9258506981555</v>
      </c>
      <c r="E12" s="88">
        <v>2174.114675445473</v>
      </c>
      <c r="F12" s="88">
        <v>365.90216217401553</v>
      </c>
      <c r="G12" s="88">
        <v>153.67393695851993</v>
      </c>
      <c r="H12" s="88">
        <v>104.24089454650446</v>
      </c>
      <c r="I12" s="88">
        <v>315.9572005767259</v>
      </c>
      <c r="J12" s="88">
        <v>718.3852953162033</v>
      </c>
      <c r="K12" s="88">
        <v>247.75520761950708</v>
      </c>
      <c r="L12" s="88">
        <v>268.19997825399696</v>
      </c>
      <c r="M12" s="88">
        <v>303.9352983314054</v>
      </c>
      <c r="N12" s="88">
        <v>0</v>
      </c>
      <c r="O12" s="88">
        <v>1032.829334992608</v>
      </c>
      <c r="P12" s="89">
        <v>201.2480314385072</v>
      </c>
    </row>
    <row r="13" spans="1:16" s="3" customFormat="1" ht="14.25">
      <c r="A13" s="85" t="s">
        <v>6</v>
      </c>
      <c r="B13" s="88">
        <v>9277.819599498955</v>
      </c>
      <c r="C13" s="88">
        <v>8030.288431609891</v>
      </c>
      <c r="D13" s="88">
        <v>4833.522779129745</v>
      </c>
      <c r="E13" s="88">
        <v>2780.3547529976427</v>
      </c>
      <c r="F13" s="88">
        <v>367.6546564151444</v>
      </c>
      <c r="G13" s="88">
        <v>511.1452470023576</v>
      </c>
      <c r="H13" s="88">
        <v>234.48633716148674</v>
      </c>
      <c r="I13" s="88">
        <v>427.72674955610006</v>
      </c>
      <c r="J13" s="88">
        <v>747.3980400922807</v>
      </c>
      <c r="K13" s="88">
        <v>289.3288170120159</v>
      </c>
      <c r="L13" s="88">
        <v>202.61490575825698</v>
      </c>
      <c r="M13" s="88">
        <v>410.1847614749708</v>
      </c>
      <c r="N13" s="88">
        <v>6.226138007532592</v>
      </c>
      <c r="O13" s="88">
        <v>1045.6754912422025</v>
      </c>
      <c r="P13" s="89">
        <v>201.85567664685811</v>
      </c>
    </row>
    <row r="14" spans="1:16" s="3" customFormat="1" ht="14.25">
      <c r="A14" s="85" t="s">
        <v>7</v>
      </c>
      <c r="B14" s="88">
        <v>10068.173427057283</v>
      </c>
      <c r="C14" s="88">
        <v>8301.138104412445</v>
      </c>
      <c r="D14" s="88">
        <v>5009.096595694837</v>
      </c>
      <c r="E14" s="88">
        <v>2975.5829318390197</v>
      </c>
      <c r="F14" s="88">
        <v>381.94774826081266</v>
      </c>
      <c r="G14" s="88">
        <v>560.1266946415539</v>
      </c>
      <c r="H14" s="88">
        <v>75.13251378471578</v>
      </c>
      <c r="I14" s="88">
        <v>561.7104958023689</v>
      </c>
      <c r="J14" s="88">
        <v>835.8949720701635</v>
      </c>
      <c r="K14" s="88">
        <v>202.8035975878961</v>
      </c>
      <c r="L14" s="88">
        <v>357.9669096915089</v>
      </c>
      <c r="M14" s="88">
        <v>299.34426867449554</v>
      </c>
      <c r="N14" s="88">
        <v>17.1143082040924</v>
      </c>
      <c r="O14" s="88">
        <v>1550.006229414581</v>
      </c>
      <c r="P14" s="89">
        <v>217.02909323025747</v>
      </c>
    </row>
    <row r="15" spans="1:16" s="3" customFormat="1" ht="14.25">
      <c r="A15" s="85" t="s">
        <v>8</v>
      </c>
      <c r="B15" s="88">
        <v>9896.534075550186</v>
      </c>
      <c r="C15" s="88">
        <v>8166.2951594330025</v>
      </c>
      <c r="D15" s="88">
        <v>4586.906540689846</v>
      </c>
      <c r="E15" s="88">
        <v>3305.705058564346</v>
      </c>
      <c r="F15" s="88">
        <v>358.1726282529693</v>
      </c>
      <c r="G15" s="88">
        <v>423.5642617712156</v>
      </c>
      <c r="H15" s="88">
        <v>125.67580973191455</v>
      </c>
      <c r="I15" s="88">
        <v>531.4031142844686</v>
      </c>
      <c r="J15" s="88">
        <v>844.6470430583233</v>
      </c>
      <c r="K15" s="88">
        <v>233.6363624706024</v>
      </c>
      <c r="L15" s="88">
        <v>788.6058389948528</v>
      </c>
      <c r="M15" s="88">
        <v>252.6962732712169</v>
      </c>
      <c r="N15" s="88">
        <v>20.987286907592207</v>
      </c>
      <c r="O15" s="88">
        <v>1319.221959770513</v>
      </c>
      <c r="P15" s="89">
        <v>411.0169563466722</v>
      </c>
    </row>
    <row r="16" spans="1:16" s="3" customFormat="1" ht="14.25">
      <c r="A16" s="85" t="s">
        <v>9</v>
      </c>
      <c r="B16" s="88">
        <v>15218.979256041555</v>
      </c>
      <c r="C16" s="88">
        <v>13071.745601755645</v>
      </c>
      <c r="D16" s="88">
        <v>8281.482400936251</v>
      </c>
      <c r="E16" s="88">
        <v>4327.130037091846</v>
      </c>
      <c r="F16" s="88">
        <v>786.4700300317011</v>
      </c>
      <c r="G16" s="88">
        <v>419.8424231252793</v>
      </c>
      <c r="H16" s="88">
        <v>257.1842663100656</v>
      </c>
      <c r="I16" s="88">
        <v>736.5510078096335</v>
      </c>
      <c r="J16" s="88">
        <v>1218.697180637117</v>
      </c>
      <c r="K16" s="88">
        <v>616.6098052547652</v>
      </c>
      <c r="L16" s="88">
        <v>291.7753239232844</v>
      </c>
      <c r="M16" s="88">
        <v>353.013089091728</v>
      </c>
      <c r="N16" s="88">
        <v>110.12007463581998</v>
      </c>
      <c r="O16" s="88">
        <v>1892.739235452362</v>
      </c>
      <c r="P16" s="89">
        <v>254.49441883354578</v>
      </c>
    </row>
    <row r="17" spans="1:16" s="3" customFormat="1" ht="14.25">
      <c r="A17" s="85" t="s">
        <v>10</v>
      </c>
      <c r="B17" s="88">
        <v>13796.068498474413</v>
      </c>
      <c r="C17" s="88">
        <v>11621.466176604348</v>
      </c>
      <c r="D17" s="88">
        <v>7014.056922199162</v>
      </c>
      <c r="E17" s="88">
        <v>4062.386093585917</v>
      </c>
      <c r="F17" s="88">
        <v>554.7276267808859</v>
      </c>
      <c r="G17" s="88">
        <v>151.5859249030487</v>
      </c>
      <c r="H17" s="88">
        <v>136.706210671672</v>
      </c>
      <c r="I17" s="88">
        <v>646.7629757642408</v>
      </c>
      <c r="J17" s="88">
        <v>1135.771211457205</v>
      </c>
      <c r="K17" s="88">
        <v>688.4885188155818</v>
      </c>
      <c r="L17" s="88">
        <v>748.3436251932825</v>
      </c>
      <c r="M17" s="88">
        <v>545.0231608192695</v>
      </c>
      <c r="N17" s="88">
        <v>0</v>
      </c>
      <c r="O17" s="88">
        <v>1925.6066381669793</v>
      </c>
      <c r="P17" s="89">
        <v>248.9956837030851</v>
      </c>
    </row>
    <row r="18" spans="1:16" s="3" customFormat="1" ht="14.25">
      <c r="A18" s="85" t="s">
        <v>11</v>
      </c>
      <c r="B18" s="88">
        <v>15626.087647640357</v>
      </c>
      <c r="C18" s="88">
        <v>13751.570867370829</v>
      </c>
      <c r="D18" s="88">
        <v>7164.118489515584</v>
      </c>
      <c r="E18" s="88">
        <v>6247.726507622664</v>
      </c>
      <c r="F18" s="88">
        <v>863.1812008949478</v>
      </c>
      <c r="G18" s="88">
        <v>977.6107757947864</v>
      </c>
      <c r="H18" s="88">
        <v>349.1570190956865</v>
      </c>
      <c r="I18" s="88">
        <v>728.9630703990842</v>
      </c>
      <c r="J18" s="88">
        <v>1730.6456111140017</v>
      </c>
      <c r="K18" s="88">
        <v>973.2133825901451</v>
      </c>
      <c r="L18" s="88">
        <v>624.9554477340131</v>
      </c>
      <c r="M18" s="88">
        <v>339.72587023258234</v>
      </c>
      <c r="N18" s="88">
        <v>0</v>
      </c>
      <c r="O18" s="88">
        <v>1874.516780269525</v>
      </c>
      <c r="P18" s="89">
        <v>0</v>
      </c>
    </row>
    <row r="19" spans="1:16" s="3" customFormat="1" ht="14.25">
      <c r="A19" s="85" t="s">
        <v>12</v>
      </c>
      <c r="B19" s="88">
        <v>9853.76254156972</v>
      </c>
      <c r="C19" s="88">
        <v>7812.014850334052</v>
      </c>
      <c r="D19" s="88">
        <v>4617.807735556765</v>
      </c>
      <c r="E19" s="88">
        <v>2833.1157092422345</v>
      </c>
      <c r="F19" s="88">
        <v>368.0686479822237</v>
      </c>
      <c r="G19" s="88">
        <v>527.9289475533677</v>
      </c>
      <c r="H19" s="88">
        <v>78.71624291968969</v>
      </c>
      <c r="I19" s="88">
        <v>443.8705791050847</v>
      </c>
      <c r="J19" s="88">
        <v>879.2409301748321</v>
      </c>
      <c r="K19" s="88">
        <v>331.2536119302107</v>
      </c>
      <c r="L19" s="88">
        <v>204.03674957682625</v>
      </c>
      <c r="M19" s="88">
        <v>361.0914055350531</v>
      </c>
      <c r="N19" s="88">
        <v>0</v>
      </c>
      <c r="O19" s="88">
        <v>1814.7298356949323</v>
      </c>
      <c r="P19" s="89">
        <v>227.01785554073535</v>
      </c>
    </row>
    <row r="20" spans="1:16" s="3" customFormat="1" ht="14.25">
      <c r="A20" s="85" t="s">
        <v>13</v>
      </c>
      <c r="B20" s="88">
        <v>9908.782187992074</v>
      </c>
      <c r="C20" s="88">
        <v>8595.307015935952</v>
      </c>
      <c r="D20" s="88">
        <v>5379.48771787363</v>
      </c>
      <c r="E20" s="88">
        <v>2776.075687802205</v>
      </c>
      <c r="F20" s="88">
        <v>409.57192887408576</v>
      </c>
      <c r="G20" s="88">
        <v>469.008250435888</v>
      </c>
      <c r="H20" s="88">
        <v>112.49287283205534</v>
      </c>
      <c r="I20" s="88">
        <v>529.3547793784146</v>
      </c>
      <c r="J20" s="88">
        <v>639.3781994055533</v>
      </c>
      <c r="K20" s="88">
        <v>352.1490020713674</v>
      </c>
      <c r="L20" s="88">
        <v>264.1206548048404</v>
      </c>
      <c r="M20" s="88">
        <v>413.0506011720023</v>
      </c>
      <c r="N20" s="88">
        <v>26.69300908811663</v>
      </c>
      <c r="O20" s="88">
        <v>1207.408090657201</v>
      </c>
      <c r="P20" s="89">
        <v>106.06708139892058</v>
      </c>
    </row>
    <row r="21" spans="1:16" s="3" customFormat="1" ht="14.25">
      <c r="A21" s="85" t="s">
        <v>14</v>
      </c>
      <c r="B21" s="88">
        <v>10757.674216980822</v>
      </c>
      <c r="C21" s="88">
        <v>9876.057171613298</v>
      </c>
      <c r="D21" s="88">
        <v>5893.022432145631</v>
      </c>
      <c r="E21" s="88">
        <v>3521.084433699089</v>
      </c>
      <c r="F21" s="88">
        <v>1184.4067487884124</v>
      </c>
      <c r="G21" s="88">
        <v>360.27019768294144</v>
      </c>
      <c r="H21" s="88">
        <v>75.67894299248432</v>
      </c>
      <c r="I21" s="88">
        <v>662.6862289271297</v>
      </c>
      <c r="J21" s="88">
        <v>772.9817359340984</v>
      </c>
      <c r="K21" s="88">
        <v>190.27605596823068</v>
      </c>
      <c r="L21" s="88">
        <v>274.78452340579156</v>
      </c>
      <c r="M21" s="88">
        <v>461.9503057685786</v>
      </c>
      <c r="N21" s="88">
        <v>0</v>
      </c>
      <c r="O21" s="88">
        <v>415.5222461683204</v>
      </c>
      <c r="P21" s="89">
        <v>466.0947991992036</v>
      </c>
    </row>
    <row r="22" spans="1:16" s="3" customFormat="1" ht="14.25">
      <c r="A22" s="85" t="s">
        <v>15</v>
      </c>
      <c r="B22" s="88">
        <v>7343.362853173119</v>
      </c>
      <c r="C22" s="88">
        <v>6469.251555450373</v>
      </c>
      <c r="D22" s="88">
        <v>3987.998496079883</v>
      </c>
      <c r="E22" s="88">
        <v>2178.834324495576</v>
      </c>
      <c r="F22" s="88">
        <v>361.7707285233336</v>
      </c>
      <c r="G22" s="88">
        <v>277.61245047369664</v>
      </c>
      <c r="H22" s="88">
        <v>144.7605293493446</v>
      </c>
      <c r="I22" s="88">
        <v>365.9882930888382</v>
      </c>
      <c r="J22" s="88">
        <v>598.36014688032</v>
      </c>
      <c r="K22" s="88">
        <v>306.7805498087655</v>
      </c>
      <c r="L22" s="88">
        <v>123.5616263712774</v>
      </c>
      <c r="M22" s="88">
        <v>301.1056217602736</v>
      </c>
      <c r="N22" s="88">
        <v>1.3131131146414639</v>
      </c>
      <c r="O22" s="88">
        <v>731.7242100602332</v>
      </c>
      <c r="P22" s="89">
        <v>142.38708766251116</v>
      </c>
    </row>
    <row r="23" spans="1:16" s="3" customFormat="1" ht="14.25">
      <c r="A23" s="85" t="s">
        <v>16</v>
      </c>
      <c r="B23" s="88">
        <v>10324.15488614419</v>
      </c>
      <c r="C23" s="88">
        <v>9113.44079431512</v>
      </c>
      <c r="D23" s="88">
        <v>5365.063104901914</v>
      </c>
      <c r="E23" s="88">
        <v>3449.7970811277714</v>
      </c>
      <c r="F23" s="88">
        <v>576.8809161881436</v>
      </c>
      <c r="G23" s="88">
        <v>423.60123663047796</v>
      </c>
      <c r="H23" s="88">
        <v>309.8087901440826</v>
      </c>
      <c r="I23" s="88">
        <v>463.3689254091242</v>
      </c>
      <c r="J23" s="88">
        <v>910.8279523759463</v>
      </c>
      <c r="K23" s="88">
        <v>451.6207573402737</v>
      </c>
      <c r="L23" s="88">
        <v>313.6885030397224</v>
      </c>
      <c r="M23" s="88">
        <v>298.5806082854337</v>
      </c>
      <c r="N23" s="88">
        <v>0</v>
      </c>
      <c r="O23" s="88">
        <v>953.2990226859231</v>
      </c>
      <c r="P23" s="89">
        <v>257.4150691431478</v>
      </c>
    </row>
    <row r="24" spans="1:16" s="3" customFormat="1" ht="14.25">
      <c r="A24" s="85" t="s">
        <v>17</v>
      </c>
      <c r="B24" s="88">
        <v>10289.582252090187</v>
      </c>
      <c r="C24" s="88">
        <v>8928.816653688527</v>
      </c>
      <c r="D24" s="88">
        <v>5362.826347681422</v>
      </c>
      <c r="E24" s="88">
        <v>3200.584069351563</v>
      </c>
      <c r="F24" s="88">
        <v>393.33486494685405</v>
      </c>
      <c r="G24" s="88">
        <v>282.99026736252677</v>
      </c>
      <c r="H24" s="88">
        <v>165.5778330824656</v>
      </c>
      <c r="I24" s="88">
        <v>507.0238659264942</v>
      </c>
      <c r="J24" s="88">
        <v>975.9902808881297</v>
      </c>
      <c r="K24" s="88">
        <v>507.8842556184389</v>
      </c>
      <c r="L24" s="88">
        <v>367.7827015266541</v>
      </c>
      <c r="M24" s="88">
        <v>365.40623665554347</v>
      </c>
      <c r="N24" s="88">
        <v>0</v>
      </c>
      <c r="O24" s="88">
        <v>939.0777673866796</v>
      </c>
      <c r="P24" s="89">
        <v>421.6878310149806</v>
      </c>
    </row>
    <row r="25" spans="1:16" s="3" customFormat="1" ht="14.25">
      <c r="A25" s="85" t="s">
        <v>18</v>
      </c>
      <c r="B25" s="88">
        <v>9729.956056275107</v>
      </c>
      <c r="C25" s="88">
        <v>8354.786912439346</v>
      </c>
      <c r="D25" s="88">
        <v>4992.914317389272</v>
      </c>
      <c r="E25" s="88">
        <v>2972.261579541741</v>
      </c>
      <c r="F25" s="88">
        <v>494.3317600241581</v>
      </c>
      <c r="G25" s="88">
        <v>396.81568083196476</v>
      </c>
      <c r="H25" s="88">
        <v>232.97873757451157</v>
      </c>
      <c r="I25" s="88">
        <v>496.29712171290765</v>
      </c>
      <c r="J25" s="88">
        <v>780.545403965401</v>
      </c>
      <c r="K25" s="88">
        <v>305.0450544177446</v>
      </c>
      <c r="L25" s="88">
        <v>266.24782101505326</v>
      </c>
      <c r="M25" s="88">
        <v>379.4168179994291</v>
      </c>
      <c r="N25" s="88">
        <v>10.194197508904159</v>
      </c>
      <c r="O25" s="88">
        <v>1234.447991859056</v>
      </c>
      <c r="P25" s="89">
        <v>140.72115197670234</v>
      </c>
    </row>
    <row r="26" spans="1:16" s="3" customFormat="1" ht="14.25">
      <c r="A26" s="85" t="s">
        <v>19</v>
      </c>
      <c r="B26" s="88">
        <v>9628.910554515804</v>
      </c>
      <c r="C26" s="88">
        <v>8640.002057643977</v>
      </c>
      <c r="D26" s="88">
        <v>5175.440320838458</v>
      </c>
      <c r="E26" s="88">
        <v>3064.494217421528</v>
      </c>
      <c r="F26" s="88">
        <v>486.93603336719957</v>
      </c>
      <c r="G26" s="88">
        <v>396.6950644350569</v>
      </c>
      <c r="H26" s="88">
        <v>282.2716795893268</v>
      </c>
      <c r="I26" s="88">
        <v>505.49158226832793</v>
      </c>
      <c r="J26" s="88">
        <v>835.9702967755734</v>
      </c>
      <c r="K26" s="88">
        <v>345.42385540880167</v>
      </c>
      <c r="L26" s="88">
        <v>211.70570557724187</v>
      </c>
      <c r="M26" s="88">
        <v>400.06751938399015</v>
      </c>
      <c r="N26" s="88">
        <v>0</v>
      </c>
      <c r="O26" s="88">
        <v>699.3382450136356</v>
      </c>
      <c r="P26" s="89">
        <v>289.5702518581894</v>
      </c>
    </row>
    <row r="27" spans="1:16" s="3" customFormat="1" ht="14.25">
      <c r="A27" s="85" t="s">
        <v>20</v>
      </c>
      <c r="B27" s="88">
        <v>8847.283066962014</v>
      </c>
      <c r="C27" s="88">
        <v>7668.463727315783</v>
      </c>
      <c r="D27" s="88">
        <v>4563.051069456579</v>
      </c>
      <c r="E27" s="88">
        <v>2659.3703826274714</v>
      </c>
      <c r="F27" s="88">
        <v>315.74933443941416</v>
      </c>
      <c r="G27" s="88">
        <v>426.1273140181033</v>
      </c>
      <c r="H27" s="88">
        <v>171.67281924109915</v>
      </c>
      <c r="I27" s="88">
        <v>417.7033997275982</v>
      </c>
      <c r="J27" s="88">
        <v>715.7745713201487</v>
      </c>
      <c r="K27" s="88">
        <v>437.7478179908748</v>
      </c>
      <c r="L27" s="88">
        <v>174.59512589023325</v>
      </c>
      <c r="M27" s="88">
        <v>430.75453243081853</v>
      </c>
      <c r="N27" s="88">
        <v>15.28774280091428</v>
      </c>
      <c r="O27" s="88">
        <v>992.1583460562041</v>
      </c>
      <c r="P27" s="89">
        <v>186.66099359002644</v>
      </c>
    </row>
    <row r="28" spans="1:16" s="3" customFormat="1" ht="14.25">
      <c r="A28" s="85" t="s">
        <v>21</v>
      </c>
      <c r="B28" s="88">
        <v>9349.381697594898</v>
      </c>
      <c r="C28" s="88">
        <v>8485.954548787977</v>
      </c>
      <c r="D28" s="88">
        <v>4948.005836284578</v>
      </c>
      <c r="E28" s="88">
        <v>3057.547623776595</v>
      </c>
      <c r="F28" s="88">
        <v>349.1895646620608</v>
      </c>
      <c r="G28" s="88">
        <v>425.1515921445443</v>
      </c>
      <c r="H28" s="88">
        <v>203.07576780754317</v>
      </c>
      <c r="I28" s="88">
        <v>443.95368556787656</v>
      </c>
      <c r="J28" s="88">
        <v>957.5002200065392</v>
      </c>
      <c r="K28" s="88">
        <v>461.36776384742546</v>
      </c>
      <c r="L28" s="88">
        <v>217.30902974060618</v>
      </c>
      <c r="M28" s="88">
        <v>480.2330480378167</v>
      </c>
      <c r="N28" s="88">
        <v>0.1680406889871449</v>
      </c>
      <c r="O28" s="88">
        <v>703.0366998408009</v>
      </c>
      <c r="P28" s="89">
        <v>160.39044896612202</v>
      </c>
    </row>
    <row r="29" spans="1:16" s="3" customFormat="1" ht="14.25">
      <c r="A29" s="85" t="s">
        <v>22</v>
      </c>
      <c r="B29" s="88">
        <v>11638.163551545284</v>
      </c>
      <c r="C29" s="88">
        <v>10841.072941922681</v>
      </c>
      <c r="D29" s="88">
        <v>7126.611474286183</v>
      </c>
      <c r="E29" s="88">
        <v>3349.758994976931</v>
      </c>
      <c r="F29" s="88">
        <v>401.1920991519095</v>
      </c>
      <c r="G29" s="88">
        <v>377.9958823108165</v>
      </c>
      <c r="H29" s="88">
        <v>227.9763220084093</v>
      </c>
      <c r="I29" s="88">
        <v>575.6273516864622</v>
      </c>
      <c r="J29" s="88">
        <v>1092.6078118446226</v>
      </c>
      <c r="K29" s="88">
        <v>485.6077351174948</v>
      </c>
      <c r="L29" s="88">
        <v>188.75179285721592</v>
      </c>
      <c r="M29" s="88">
        <v>364.7024726595669</v>
      </c>
      <c r="N29" s="88">
        <v>0</v>
      </c>
      <c r="O29" s="88">
        <v>561.9848080287267</v>
      </c>
      <c r="P29" s="89">
        <v>235.1058015938782</v>
      </c>
    </row>
    <row r="30" spans="1:16" s="3" customFormat="1" ht="14.25">
      <c r="A30" s="85" t="s">
        <v>23</v>
      </c>
      <c r="B30" s="88">
        <v>12202.171870421618</v>
      </c>
      <c r="C30" s="88">
        <v>10908.598716308923</v>
      </c>
      <c r="D30" s="88">
        <v>6685.414447338434</v>
      </c>
      <c r="E30" s="88">
        <v>3730.809732331806</v>
      </c>
      <c r="F30" s="88">
        <v>455.0382921327411</v>
      </c>
      <c r="G30" s="88">
        <v>582.3143508290505</v>
      </c>
      <c r="H30" s="88">
        <v>108.74389549080254</v>
      </c>
      <c r="I30" s="88">
        <v>740.8094474547104</v>
      </c>
      <c r="J30" s="88">
        <v>990.3832550405805</v>
      </c>
      <c r="K30" s="88">
        <v>557.7073765726379</v>
      </c>
      <c r="L30" s="88">
        <v>295.81311481128347</v>
      </c>
      <c r="M30" s="88">
        <v>305.5788481663217</v>
      </c>
      <c r="N30" s="88">
        <v>186.79568847236112</v>
      </c>
      <c r="O30" s="88">
        <v>1155.3410816027533</v>
      </c>
      <c r="P30" s="89">
        <v>138.23207250994162</v>
      </c>
    </row>
    <row r="31" spans="1:16" s="3" customFormat="1" ht="14.25">
      <c r="A31" s="85" t="s">
        <v>24</v>
      </c>
      <c r="B31" s="88">
        <v>14094.333197861113</v>
      </c>
      <c r="C31" s="88">
        <v>12563.501920447283</v>
      </c>
      <c r="D31" s="88">
        <v>8186.999409409727</v>
      </c>
      <c r="E31" s="88">
        <v>3989.200188495013</v>
      </c>
      <c r="F31" s="88">
        <v>690.0562840759783</v>
      </c>
      <c r="G31" s="88">
        <v>590.1066879718163</v>
      </c>
      <c r="H31" s="88">
        <v>208.47149681708885</v>
      </c>
      <c r="I31" s="88">
        <v>520.6837183316545</v>
      </c>
      <c r="J31" s="88">
        <v>1112.8946063880464</v>
      </c>
      <c r="K31" s="88">
        <v>515.5696634149905</v>
      </c>
      <c r="L31" s="88">
        <v>351.4177314954384</v>
      </c>
      <c r="M31" s="88">
        <v>387.3023225425426</v>
      </c>
      <c r="N31" s="88">
        <v>0</v>
      </c>
      <c r="O31" s="88">
        <v>1235.0560350814737</v>
      </c>
      <c r="P31" s="89">
        <v>295.77524233235823</v>
      </c>
    </row>
    <row r="32" spans="1:16" s="3" customFormat="1" ht="14.25">
      <c r="A32" s="85" t="s">
        <v>25</v>
      </c>
      <c r="B32" s="88">
        <v>11208.078976308081</v>
      </c>
      <c r="C32" s="88">
        <v>9574.78836606244</v>
      </c>
      <c r="D32" s="88">
        <v>5419.872582050437</v>
      </c>
      <c r="E32" s="88">
        <v>3853.9636407883454</v>
      </c>
      <c r="F32" s="88">
        <v>694.6230914398473</v>
      </c>
      <c r="G32" s="88">
        <v>474.48688559027755</v>
      </c>
      <c r="H32" s="88">
        <v>196.21495257369358</v>
      </c>
      <c r="I32" s="88">
        <v>574.0726351991239</v>
      </c>
      <c r="J32" s="88">
        <v>1041.3832531128714</v>
      </c>
      <c r="K32" s="88">
        <v>423.82848585934994</v>
      </c>
      <c r="L32" s="88">
        <v>449.3543370131816</v>
      </c>
      <c r="M32" s="88">
        <v>300.9521432236573</v>
      </c>
      <c r="N32" s="88">
        <v>0</v>
      </c>
      <c r="O32" s="88">
        <v>1144.0308887998613</v>
      </c>
      <c r="P32" s="89">
        <v>489.259721445782</v>
      </c>
    </row>
    <row r="33" spans="1:16" s="3" customFormat="1" ht="14.25">
      <c r="A33" s="85" t="s">
        <v>26</v>
      </c>
      <c r="B33" s="88">
        <v>10928.871284002367</v>
      </c>
      <c r="C33" s="88">
        <v>9159.013888706848</v>
      </c>
      <c r="D33" s="88">
        <v>5897.965324703335</v>
      </c>
      <c r="E33" s="88">
        <v>2848.3087008172843</v>
      </c>
      <c r="F33" s="88">
        <v>245.05314551327803</v>
      </c>
      <c r="G33" s="88">
        <v>422.2851569807553</v>
      </c>
      <c r="H33" s="88">
        <v>282.5675590979013</v>
      </c>
      <c r="I33" s="88">
        <v>390.41088695407643</v>
      </c>
      <c r="J33" s="88">
        <v>716.7513699846171</v>
      </c>
      <c r="K33" s="88">
        <v>503.63161086836595</v>
      </c>
      <c r="L33" s="88">
        <v>287.6089714182901</v>
      </c>
      <c r="M33" s="88">
        <v>386.6098841455932</v>
      </c>
      <c r="N33" s="88">
        <v>26.129979040635426</v>
      </c>
      <c r="O33" s="88">
        <v>1293.366898502579</v>
      </c>
      <c r="P33" s="89">
        <v>476.4904967929432</v>
      </c>
    </row>
    <row r="34" spans="1:16" s="3" customFormat="1" ht="14.25">
      <c r="A34" s="85" t="s">
        <v>27</v>
      </c>
      <c r="B34" s="88">
        <v>7800.342971266017</v>
      </c>
      <c r="C34" s="88">
        <v>7172.910428039778</v>
      </c>
      <c r="D34" s="88">
        <v>4239.086119114099</v>
      </c>
      <c r="E34" s="88">
        <v>2519.74362061929</v>
      </c>
      <c r="F34" s="88">
        <v>324.34748077599136</v>
      </c>
      <c r="G34" s="88">
        <v>341.31163097984864</v>
      </c>
      <c r="H34" s="88">
        <v>207.56886498543298</v>
      </c>
      <c r="I34" s="88">
        <v>394.7764458919415</v>
      </c>
      <c r="J34" s="88">
        <v>792.3570614642978</v>
      </c>
      <c r="K34" s="88">
        <v>316.8220380075724</v>
      </c>
      <c r="L34" s="88">
        <v>142.56009851420538</v>
      </c>
      <c r="M34" s="88">
        <v>413.50705318069964</v>
      </c>
      <c r="N34" s="88">
        <v>0.5736351256884478</v>
      </c>
      <c r="O34" s="88">
        <v>487.9070115606703</v>
      </c>
      <c r="P34" s="89">
        <v>139.5255316655689</v>
      </c>
    </row>
    <row r="35" spans="1:16" s="3" customFormat="1" ht="14.25">
      <c r="A35" s="85" t="s">
        <v>28</v>
      </c>
      <c r="B35" s="88">
        <v>9387.652568091054</v>
      </c>
      <c r="C35" s="88">
        <v>8273.339768226173</v>
      </c>
      <c r="D35" s="88">
        <v>5020.532751810223</v>
      </c>
      <c r="E35" s="88">
        <v>2883.4172735247166</v>
      </c>
      <c r="F35" s="88">
        <v>389.8168398341515</v>
      </c>
      <c r="G35" s="88">
        <v>370.5309680125966</v>
      </c>
      <c r="H35" s="88">
        <v>245.43355871440167</v>
      </c>
      <c r="I35" s="88">
        <v>464.28842710892934</v>
      </c>
      <c r="J35" s="88">
        <v>834.6401763093804</v>
      </c>
      <c r="K35" s="88">
        <v>419.5939032695692</v>
      </c>
      <c r="L35" s="88">
        <v>159.11340027568772</v>
      </c>
      <c r="M35" s="88">
        <v>369.3897428912341</v>
      </c>
      <c r="N35" s="88">
        <v>0</v>
      </c>
      <c r="O35" s="88">
        <v>827.2636620700553</v>
      </c>
      <c r="P35" s="89">
        <v>287.0491377948252</v>
      </c>
    </row>
    <row r="36" spans="1:16" s="3" customFormat="1" ht="14.25">
      <c r="A36" s="85" t="s">
        <v>29</v>
      </c>
      <c r="B36" s="88">
        <v>9414.634263079715</v>
      </c>
      <c r="C36" s="88">
        <v>8626.00959316719</v>
      </c>
      <c r="D36" s="88">
        <v>5211.159549155525</v>
      </c>
      <c r="E36" s="88">
        <v>3056.2403449414096</v>
      </c>
      <c r="F36" s="88">
        <v>463.69935908015617</v>
      </c>
      <c r="G36" s="88">
        <v>342.2962053694229</v>
      </c>
      <c r="H36" s="88">
        <v>260.2990798811685</v>
      </c>
      <c r="I36" s="88">
        <v>473.35508472245147</v>
      </c>
      <c r="J36" s="88">
        <v>903.2151688947572</v>
      </c>
      <c r="K36" s="88">
        <v>398.2416377840127</v>
      </c>
      <c r="L36" s="88">
        <v>215.1338092094405</v>
      </c>
      <c r="M36" s="88">
        <v>346.93321917808225</v>
      </c>
      <c r="N36" s="88">
        <v>11.676479892171425</v>
      </c>
      <c r="O36" s="88">
        <v>697.9544204214118</v>
      </c>
      <c r="P36" s="89">
        <v>90.67024949111516</v>
      </c>
    </row>
    <row r="37" spans="1:16" s="3" customFormat="1" ht="14.25">
      <c r="A37" s="85" t="s">
        <v>30</v>
      </c>
      <c r="B37" s="88">
        <v>10358.840597810542</v>
      </c>
      <c r="C37" s="88">
        <v>9323.796606266964</v>
      </c>
      <c r="D37" s="88">
        <v>5920.655480976536</v>
      </c>
      <c r="E37" s="88">
        <v>2772.842568882873</v>
      </c>
      <c r="F37" s="88">
        <v>390.62731382960163</v>
      </c>
      <c r="G37" s="88">
        <v>302.5375794534025</v>
      </c>
      <c r="H37" s="88">
        <v>337.04204140298486</v>
      </c>
      <c r="I37" s="88">
        <v>470.7309992115711</v>
      </c>
      <c r="J37" s="88">
        <v>809.903965169582</v>
      </c>
      <c r="K37" s="88">
        <v>258.18659252178645</v>
      </c>
      <c r="L37" s="88">
        <v>203.81407729394442</v>
      </c>
      <c r="M37" s="88">
        <v>363.9518151308583</v>
      </c>
      <c r="N37" s="88">
        <v>266.3467412766967</v>
      </c>
      <c r="O37" s="88">
        <v>842.212659517314</v>
      </c>
      <c r="P37" s="89">
        <v>192.83133202626237</v>
      </c>
    </row>
    <row r="38" spans="1:16" s="3" customFormat="1" ht="14.25">
      <c r="A38" s="85" t="s">
        <v>31</v>
      </c>
      <c r="B38" s="88">
        <v>9514.488490403619</v>
      </c>
      <c r="C38" s="88">
        <v>7176.925758071752</v>
      </c>
      <c r="D38" s="88">
        <v>4387.659394512543</v>
      </c>
      <c r="E38" s="88">
        <v>2542.892898798482</v>
      </c>
      <c r="F38" s="88">
        <v>271.00800688660144</v>
      </c>
      <c r="G38" s="88">
        <v>197.31523175596215</v>
      </c>
      <c r="H38" s="88">
        <v>126.14518847221717</v>
      </c>
      <c r="I38" s="88">
        <v>498.7007747426618</v>
      </c>
      <c r="J38" s="88">
        <v>719.8043041258987</v>
      </c>
      <c r="K38" s="88">
        <v>268.60067411098584</v>
      </c>
      <c r="L38" s="88">
        <v>461.31871870415495</v>
      </c>
      <c r="M38" s="88">
        <v>246.37346476072696</v>
      </c>
      <c r="N38" s="88">
        <v>0</v>
      </c>
      <c r="O38" s="88">
        <v>1827.1833339395482</v>
      </c>
      <c r="P38" s="89">
        <v>510.379398392318</v>
      </c>
    </row>
    <row r="39" spans="1:16" s="3" customFormat="1" ht="14.25">
      <c r="A39" s="85" t="s">
        <v>32</v>
      </c>
      <c r="B39" s="88">
        <v>11614.931675147132</v>
      </c>
      <c r="C39" s="88">
        <v>10395.800410172673</v>
      </c>
      <c r="D39" s="88">
        <v>6709.715182706655</v>
      </c>
      <c r="E39" s="88">
        <v>3383.192431245049</v>
      </c>
      <c r="F39" s="88">
        <v>713.0819907954142</v>
      </c>
      <c r="G39" s="88">
        <v>319.192897792163</v>
      </c>
      <c r="H39" s="88">
        <v>348.5352413166349</v>
      </c>
      <c r="I39" s="88">
        <v>564.242429544096</v>
      </c>
      <c r="J39" s="88">
        <v>900.6055927335287</v>
      </c>
      <c r="K39" s="88">
        <v>440.557450903206</v>
      </c>
      <c r="L39" s="88">
        <v>96.97682816000624</v>
      </c>
      <c r="M39" s="88">
        <v>302.89279622096836</v>
      </c>
      <c r="N39" s="88">
        <v>0</v>
      </c>
      <c r="O39" s="88">
        <v>979.7208930489339</v>
      </c>
      <c r="P39" s="89">
        <v>239.41037192552741</v>
      </c>
    </row>
    <row r="40" spans="1:16" s="3" customFormat="1" ht="14.25">
      <c r="A40" s="85" t="s">
        <v>33</v>
      </c>
      <c r="B40" s="88">
        <v>16586.5125393916</v>
      </c>
      <c r="C40" s="88">
        <v>14954.114931047676</v>
      </c>
      <c r="D40" s="88">
        <v>8832.431562866775</v>
      </c>
      <c r="E40" s="88">
        <v>5652.66893641597</v>
      </c>
      <c r="F40" s="88">
        <v>1348.6468326929883</v>
      </c>
      <c r="G40" s="88">
        <v>494.35753746411945</v>
      </c>
      <c r="H40" s="88">
        <v>367.5400293206803</v>
      </c>
      <c r="I40" s="88">
        <v>1000.7122467580298</v>
      </c>
      <c r="J40" s="88">
        <v>1546.2521449525009</v>
      </c>
      <c r="K40" s="88">
        <v>810.5768077145203</v>
      </c>
      <c r="L40" s="88">
        <v>84.58333751313053</v>
      </c>
      <c r="M40" s="88">
        <v>335.4551541198709</v>
      </c>
      <c r="N40" s="88">
        <v>133.55927764505927</v>
      </c>
      <c r="O40" s="88">
        <v>1384.7368540601117</v>
      </c>
      <c r="P40" s="89">
        <v>247.66075428381444</v>
      </c>
    </row>
    <row r="41" spans="1:16" s="3" customFormat="1" ht="14.25">
      <c r="A41" s="85" t="s">
        <v>34</v>
      </c>
      <c r="B41" s="88">
        <v>9619.586510506246</v>
      </c>
      <c r="C41" s="88">
        <v>8353.910071061764</v>
      </c>
      <c r="D41" s="88">
        <v>4698.287778723092</v>
      </c>
      <c r="E41" s="88">
        <v>3287.6476107700496</v>
      </c>
      <c r="F41" s="88">
        <v>805.9223982274344</v>
      </c>
      <c r="G41" s="88">
        <v>388.7601221699239</v>
      </c>
      <c r="H41" s="88">
        <v>254.64553277961062</v>
      </c>
      <c r="I41" s="88">
        <v>517.9471780338966</v>
      </c>
      <c r="J41" s="88">
        <v>828.6861683570105</v>
      </c>
      <c r="K41" s="88">
        <v>343.39434382631794</v>
      </c>
      <c r="L41" s="88">
        <v>148.29186737585613</v>
      </c>
      <c r="M41" s="88">
        <v>363.6159665562894</v>
      </c>
      <c r="N41" s="88">
        <v>4.3587150123332865</v>
      </c>
      <c r="O41" s="88">
        <v>1149.3029183677218</v>
      </c>
      <c r="P41" s="89">
        <v>116.37352107676017</v>
      </c>
    </row>
    <row r="42" spans="1:16" s="3" customFormat="1" ht="14.25">
      <c r="A42" s="85" t="s">
        <v>35</v>
      </c>
      <c r="B42" s="88">
        <v>15837.438473267151</v>
      </c>
      <c r="C42" s="88">
        <v>14614.907828615125</v>
      </c>
      <c r="D42" s="88">
        <v>10108.95345223597</v>
      </c>
      <c r="E42" s="88">
        <v>4180.1043102649155</v>
      </c>
      <c r="F42" s="88">
        <v>468.0157736538214</v>
      </c>
      <c r="G42" s="88">
        <v>411.9326987928956</v>
      </c>
      <c r="H42" s="88">
        <v>281.7509650761246</v>
      </c>
      <c r="I42" s="88">
        <v>592.0516127932389</v>
      </c>
      <c r="J42" s="88">
        <v>1305.485241589569</v>
      </c>
      <c r="K42" s="88">
        <v>768.0076904198459</v>
      </c>
      <c r="L42" s="88">
        <v>352.86032793941996</v>
      </c>
      <c r="M42" s="88">
        <v>325.85006611424075</v>
      </c>
      <c r="N42" s="88">
        <v>0</v>
      </c>
      <c r="O42" s="88">
        <v>779.1915373771878</v>
      </c>
      <c r="P42" s="89">
        <v>443.3391072748395</v>
      </c>
    </row>
    <row r="43" spans="1:16" s="3" customFormat="1" ht="14.25">
      <c r="A43" s="85" t="s">
        <v>36</v>
      </c>
      <c r="B43" s="88">
        <v>8531.511725909255</v>
      </c>
      <c r="C43" s="88">
        <v>7396.067010440288</v>
      </c>
      <c r="D43" s="88">
        <v>4575.113016754728</v>
      </c>
      <c r="E43" s="88">
        <v>2408.886901349584</v>
      </c>
      <c r="F43" s="88">
        <v>401.3210282709561</v>
      </c>
      <c r="G43" s="88">
        <v>296.08451070150716</v>
      </c>
      <c r="H43" s="88">
        <v>144.22743138412184</v>
      </c>
      <c r="I43" s="88">
        <v>480.91166985306785</v>
      </c>
      <c r="J43" s="88">
        <v>597.5044654329598</v>
      </c>
      <c r="K43" s="88">
        <v>290.3815569499787</v>
      </c>
      <c r="L43" s="88">
        <v>198.4562387569929</v>
      </c>
      <c r="M43" s="88">
        <v>412.06709233597564</v>
      </c>
      <c r="N43" s="88">
        <v>0</v>
      </c>
      <c r="O43" s="88">
        <v>875.7404662123809</v>
      </c>
      <c r="P43" s="89">
        <v>259.70424925658483</v>
      </c>
    </row>
    <row r="44" spans="1:16" s="3" customFormat="1" ht="14.25">
      <c r="A44" s="85" t="s">
        <v>37</v>
      </c>
      <c r="B44" s="88">
        <v>9786.534548192465</v>
      </c>
      <c r="C44" s="88">
        <v>8727.596847878067</v>
      </c>
      <c r="D44" s="88">
        <v>5304.27407588291</v>
      </c>
      <c r="E44" s="88">
        <v>2717.167556952881</v>
      </c>
      <c r="F44" s="88">
        <v>348.83475270392637</v>
      </c>
      <c r="G44" s="88">
        <v>256.74381123897314</v>
      </c>
      <c r="H44" s="88">
        <v>393.52668314968</v>
      </c>
      <c r="I44" s="88">
        <v>407.40956218267655</v>
      </c>
      <c r="J44" s="88">
        <v>749.9817567636316</v>
      </c>
      <c r="K44" s="88">
        <v>368.22687545150234</v>
      </c>
      <c r="L44" s="88">
        <v>192.444115462491</v>
      </c>
      <c r="M44" s="88">
        <v>438.19149802102095</v>
      </c>
      <c r="N44" s="88">
        <v>267.9637170212549</v>
      </c>
      <c r="O44" s="88">
        <v>945.9183887345725</v>
      </c>
      <c r="P44" s="89">
        <v>113.01931157982561</v>
      </c>
    </row>
    <row r="45" spans="1:16" s="3" customFormat="1" ht="14.25">
      <c r="A45" s="85" t="s">
        <v>38</v>
      </c>
      <c r="B45" s="88">
        <v>11128.563756908117</v>
      </c>
      <c r="C45" s="88">
        <v>9691.669165829113</v>
      </c>
      <c r="D45" s="88">
        <v>5549.119943490265</v>
      </c>
      <c r="E45" s="88">
        <v>3822.5575705162246</v>
      </c>
      <c r="F45" s="88">
        <v>579.8778903756788</v>
      </c>
      <c r="G45" s="88">
        <v>626.2896412044901</v>
      </c>
      <c r="H45" s="88">
        <v>284.61615832727705</v>
      </c>
      <c r="I45" s="88">
        <v>566.8193824696972</v>
      </c>
      <c r="J45" s="88">
        <v>903.2414926919475</v>
      </c>
      <c r="K45" s="88">
        <v>447.50946820729445</v>
      </c>
      <c r="L45" s="88">
        <v>414.2035372398397</v>
      </c>
      <c r="M45" s="88">
        <v>318.88449260008383</v>
      </c>
      <c r="N45" s="88">
        <v>1.10715922253997</v>
      </c>
      <c r="O45" s="88">
        <v>1177.3087841764043</v>
      </c>
      <c r="P45" s="89">
        <v>259.58580690260226</v>
      </c>
    </row>
    <row r="46" spans="1:16" s="3" customFormat="1" ht="14.25">
      <c r="A46" s="85" t="s">
        <v>39</v>
      </c>
      <c r="B46" s="88">
        <v>7623.497995238988</v>
      </c>
      <c r="C46" s="88">
        <v>6941.439538140874</v>
      </c>
      <c r="D46" s="88">
        <v>3934.591520294168</v>
      </c>
      <c r="E46" s="88">
        <v>2548.05071690884</v>
      </c>
      <c r="F46" s="88">
        <v>449.0952013347218</v>
      </c>
      <c r="G46" s="88">
        <v>277.93088497792</v>
      </c>
      <c r="H46" s="88">
        <v>199.66701589157117</v>
      </c>
      <c r="I46" s="88">
        <v>375.55182681385577</v>
      </c>
      <c r="J46" s="88">
        <v>811.5256065879046</v>
      </c>
      <c r="K46" s="88">
        <v>229.04693425171604</v>
      </c>
      <c r="L46" s="88">
        <v>205.23324705115016</v>
      </c>
      <c r="M46" s="88">
        <v>390.287619005607</v>
      </c>
      <c r="N46" s="88">
        <v>68.50968193225877</v>
      </c>
      <c r="O46" s="88">
        <v>614.309669013563</v>
      </c>
      <c r="P46" s="89">
        <v>67.7487880845513</v>
      </c>
    </row>
    <row r="47" spans="1:16" s="3" customFormat="1" ht="14.25">
      <c r="A47" s="85" t="s">
        <v>40</v>
      </c>
      <c r="B47" s="88">
        <v>9632.124908999376</v>
      </c>
      <c r="C47" s="88">
        <v>8645.060551183096</v>
      </c>
      <c r="D47" s="88">
        <v>5073.696360337128</v>
      </c>
      <c r="E47" s="88">
        <v>3262.0473239477424</v>
      </c>
      <c r="F47" s="88">
        <v>610.8267003987728</v>
      </c>
      <c r="G47" s="88">
        <v>344.8392756893411</v>
      </c>
      <c r="H47" s="88">
        <v>118.29234471942831</v>
      </c>
      <c r="I47" s="88">
        <v>546.5848506140958</v>
      </c>
      <c r="J47" s="88">
        <v>727.7381047240643</v>
      </c>
      <c r="K47" s="88">
        <v>384.8148784666259</v>
      </c>
      <c r="L47" s="88">
        <v>528.9511693354148</v>
      </c>
      <c r="M47" s="88">
        <v>305.82311470244156</v>
      </c>
      <c r="N47" s="88">
        <v>3.493752195786264</v>
      </c>
      <c r="O47" s="88">
        <v>578.1153163562082</v>
      </c>
      <c r="P47" s="89">
        <v>408.94904146006655</v>
      </c>
    </row>
    <row r="48" spans="1:16" s="3" customFormat="1" ht="14.25">
      <c r="A48" s="85" t="s">
        <v>41</v>
      </c>
      <c r="B48" s="88">
        <v>12287.41573586703</v>
      </c>
      <c r="C48" s="88">
        <v>10723.317735338265</v>
      </c>
      <c r="D48" s="88">
        <v>6586.025848808423</v>
      </c>
      <c r="E48" s="88">
        <v>3725.577487977171</v>
      </c>
      <c r="F48" s="88">
        <v>520.329027838775</v>
      </c>
      <c r="G48" s="88">
        <v>407.5651363097072</v>
      </c>
      <c r="H48" s="88">
        <v>332.44029280858956</v>
      </c>
      <c r="I48" s="88">
        <v>469.40112821218736</v>
      </c>
      <c r="J48" s="88">
        <v>1109.979635480509</v>
      </c>
      <c r="K48" s="88">
        <v>512.7417369682589</v>
      </c>
      <c r="L48" s="88">
        <v>373.1205303591444</v>
      </c>
      <c r="M48" s="88">
        <v>368.1625840396267</v>
      </c>
      <c r="N48" s="88">
        <v>43.5518145130454</v>
      </c>
      <c r="O48" s="88">
        <v>1112.2228380211986</v>
      </c>
      <c r="P48" s="89">
        <v>451.8751625075655</v>
      </c>
    </row>
    <row r="49" spans="1:16" s="3" customFormat="1" ht="14.25">
      <c r="A49" s="85" t="s">
        <v>42</v>
      </c>
      <c r="B49" s="88">
        <v>13015.471470845123</v>
      </c>
      <c r="C49" s="88">
        <v>12608.552697787805</v>
      </c>
      <c r="D49" s="88">
        <v>7589.305406004356</v>
      </c>
      <c r="E49" s="88">
        <v>4696.439122159795</v>
      </c>
      <c r="F49" s="88">
        <v>1502.1603876888582</v>
      </c>
      <c r="G49" s="88">
        <v>604.4048637092463</v>
      </c>
      <c r="H49" s="88">
        <v>153.37881790095292</v>
      </c>
      <c r="I49" s="88">
        <v>642.4652787735788</v>
      </c>
      <c r="J49" s="88">
        <v>1047.7339755706482</v>
      </c>
      <c r="K49" s="88">
        <v>475.59902100089954</v>
      </c>
      <c r="L49" s="88">
        <v>270.69677751561056</v>
      </c>
      <c r="M49" s="88">
        <v>322.80816962365236</v>
      </c>
      <c r="N49" s="88">
        <v>0</v>
      </c>
      <c r="O49" s="88">
        <v>198.73141400842124</v>
      </c>
      <c r="P49" s="89">
        <v>208.18735904889783</v>
      </c>
    </row>
    <row r="50" spans="1:16" s="3" customFormat="1" ht="14.25">
      <c r="A50" s="85" t="s">
        <v>43</v>
      </c>
      <c r="B50" s="88">
        <v>9863.612202513312</v>
      </c>
      <c r="C50" s="88">
        <v>8120.130764428176</v>
      </c>
      <c r="D50" s="88">
        <v>4728.122223267536</v>
      </c>
      <c r="E50" s="88">
        <v>2960.696959848562</v>
      </c>
      <c r="F50" s="88">
        <v>557.5745370211989</v>
      </c>
      <c r="G50" s="88">
        <v>544.8033109826325</v>
      </c>
      <c r="H50" s="88">
        <v>98.9777747368661</v>
      </c>
      <c r="I50" s="88">
        <v>466.3689262540909</v>
      </c>
      <c r="J50" s="88">
        <v>759.1799516495046</v>
      </c>
      <c r="K50" s="88">
        <v>291.2498018655993</v>
      </c>
      <c r="L50" s="88">
        <v>242.54265733867013</v>
      </c>
      <c r="M50" s="88">
        <v>404.7113694935742</v>
      </c>
      <c r="N50" s="88">
        <v>26.600211818503187</v>
      </c>
      <c r="O50" s="88">
        <v>1398.5193287947727</v>
      </c>
      <c r="P50" s="89">
        <v>344.9621092903653</v>
      </c>
    </row>
    <row r="51" spans="1:16" s="3" customFormat="1" ht="14.25">
      <c r="A51" s="85" t="s">
        <v>44</v>
      </c>
      <c r="B51" s="88">
        <v>8649.410672720716</v>
      </c>
      <c r="C51" s="88">
        <v>7775.23106743599</v>
      </c>
      <c r="D51" s="88">
        <v>4506.203373438678</v>
      </c>
      <c r="E51" s="88">
        <v>2834.8163049536106</v>
      </c>
      <c r="F51" s="88">
        <v>428.08889289578076</v>
      </c>
      <c r="G51" s="88">
        <v>334.77166180375707</v>
      </c>
      <c r="H51" s="88">
        <v>280.90035406353473</v>
      </c>
      <c r="I51" s="88">
        <v>387.26339212536476</v>
      </c>
      <c r="J51" s="88">
        <v>846.610194079271</v>
      </c>
      <c r="K51" s="88">
        <v>272.74452512867595</v>
      </c>
      <c r="L51" s="88">
        <v>284.4372848572272</v>
      </c>
      <c r="M51" s="88">
        <v>401.80366685244076</v>
      </c>
      <c r="N51" s="88">
        <v>32.40772219125988</v>
      </c>
      <c r="O51" s="88">
        <v>707.0656001049078</v>
      </c>
      <c r="P51" s="89">
        <v>167.1140051798184</v>
      </c>
    </row>
    <row r="52" spans="1:16" s="3" customFormat="1" ht="14.25">
      <c r="A52" s="85" t="s">
        <v>45</v>
      </c>
      <c r="B52" s="88">
        <v>7742.43119292022</v>
      </c>
      <c r="C52" s="88">
        <v>7004.151605781569</v>
      </c>
      <c r="D52" s="88">
        <v>4502.467493353796</v>
      </c>
      <c r="E52" s="88">
        <v>2162.5525857297407</v>
      </c>
      <c r="F52" s="88">
        <v>237.99800299393664</v>
      </c>
      <c r="G52" s="88">
        <v>391.17431189775334</v>
      </c>
      <c r="H52" s="88">
        <v>144.65992087453142</v>
      </c>
      <c r="I52" s="88">
        <v>385.8635106632786</v>
      </c>
      <c r="J52" s="88">
        <v>640.4648621279592</v>
      </c>
      <c r="K52" s="88">
        <v>255.47806018902892</v>
      </c>
      <c r="L52" s="88">
        <v>106.9139169832524</v>
      </c>
      <c r="M52" s="88">
        <v>339.1315266980317</v>
      </c>
      <c r="N52" s="88">
        <v>0</v>
      </c>
      <c r="O52" s="88">
        <v>578.942855225971</v>
      </c>
      <c r="P52" s="89">
        <v>159.33673191268102</v>
      </c>
    </row>
    <row r="53" spans="1:16" s="3" customFormat="1" ht="14.25">
      <c r="A53" s="85" t="s">
        <v>46</v>
      </c>
      <c r="B53" s="88">
        <v>9247.590311252456</v>
      </c>
      <c r="C53" s="88">
        <v>7480.403534145315</v>
      </c>
      <c r="D53" s="88">
        <v>4448.4269150929185</v>
      </c>
      <c r="E53" s="88">
        <v>2638.456626760012</v>
      </c>
      <c r="F53" s="88">
        <v>363.0734705088662</v>
      </c>
      <c r="G53" s="88">
        <v>412.80667009325595</v>
      </c>
      <c r="H53" s="88">
        <v>116.60124422315494</v>
      </c>
      <c r="I53" s="88">
        <v>415.24643511703067</v>
      </c>
      <c r="J53" s="88">
        <v>857.5897707470333</v>
      </c>
      <c r="K53" s="88">
        <v>210.35294827367517</v>
      </c>
      <c r="L53" s="88">
        <v>262.78608779699624</v>
      </c>
      <c r="M53" s="88">
        <v>393.51999229238385</v>
      </c>
      <c r="N53" s="88">
        <v>0</v>
      </c>
      <c r="O53" s="88">
        <v>1363.5168310206802</v>
      </c>
      <c r="P53" s="89">
        <v>403.6699460864623</v>
      </c>
    </row>
    <row r="54" spans="1:16" s="3" customFormat="1" ht="14.25">
      <c r="A54" s="85" t="s">
        <v>47</v>
      </c>
      <c r="B54" s="88">
        <v>6628.888877524929</v>
      </c>
      <c r="C54" s="88">
        <v>5464.343587121138</v>
      </c>
      <c r="D54" s="88">
        <v>3453.0795173376864</v>
      </c>
      <c r="E54" s="88">
        <v>1683.957889975021</v>
      </c>
      <c r="F54" s="88">
        <v>202.22630647286746</v>
      </c>
      <c r="G54" s="88">
        <v>256.22929606828865</v>
      </c>
      <c r="H54" s="88">
        <v>64.27159097614224</v>
      </c>
      <c r="I54" s="88">
        <v>332.06041539641643</v>
      </c>
      <c r="J54" s="88">
        <v>533.5825816729933</v>
      </c>
      <c r="K54" s="88">
        <v>178.80783392010702</v>
      </c>
      <c r="L54" s="88">
        <v>116.77986546820605</v>
      </c>
      <c r="M54" s="88">
        <v>293.01404913164055</v>
      </c>
      <c r="N54" s="88">
        <v>34.292130676789334</v>
      </c>
      <c r="O54" s="88">
        <v>1006.6595047499166</v>
      </c>
      <c r="P54" s="89">
        <v>157.88578565387564</v>
      </c>
    </row>
    <row r="55" spans="1:16" s="3" customFormat="1" ht="14.25">
      <c r="A55" s="85" t="s">
        <v>48</v>
      </c>
      <c r="B55" s="88">
        <v>13560.732641404004</v>
      </c>
      <c r="C55" s="88">
        <v>12804.925391667874</v>
      </c>
      <c r="D55" s="88">
        <v>8151.946604855233</v>
      </c>
      <c r="E55" s="88">
        <v>4303.513400525673</v>
      </c>
      <c r="F55" s="88">
        <v>947.9060307539478</v>
      </c>
      <c r="G55" s="88">
        <v>471.8740454065688</v>
      </c>
      <c r="H55" s="88">
        <v>312.31688362755847</v>
      </c>
      <c r="I55" s="88">
        <v>848.6075663817546</v>
      </c>
      <c r="J55" s="88">
        <v>1020.4242016598026</v>
      </c>
      <c r="K55" s="88">
        <v>419.15261077422963</v>
      </c>
      <c r="L55" s="88">
        <v>283.2320619218113</v>
      </c>
      <c r="M55" s="88">
        <v>344.0998675469277</v>
      </c>
      <c r="N55" s="88">
        <v>5.365518740040151</v>
      </c>
      <c r="O55" s="88">
        <v>609.9923942962396</v>
      </c>
      <c r="P55" s="89">
        <v>145.81485543988907</v>
      </c>
    </row>
    <row r="56" spans="1:16" s="3" customFormat="1" ht="14.25">
      <c r="A56" s="85" t="s">
        <v>49</v>
      </c>
      <c r="B56" s="88">
        <v>10809.143412743406</v>
      </c>
      <c r="C56" s="88">
        <v>9451.700157216123</v>
      </c>
      <c r="D56" s="88">
        <v>5789.220026762996</v>
      </c>
      <c r="E56" s="88">
        <v>3274.854879138047</v>
      </c>
      <c r="F56" s="88">
        <v>451.9327414931906</v>
      </c>
      <c r="G56" s="88">
        <v>605.7587762521258</v>
      </c>
      <c r="H56" s="88">
        <v>142.44892371227803</v>
      </c>
      <c r="I56" s="88">
        <v>548.7712571357002</v>
      </c>
      <c r="J56" s="88">
        <v>919.6034371662865</v>
      </c>
      <c r="K56" s="88">
        <v>460.9051561614217</v>
      </c>
      <c r="L56" s="88">
        <v>145.43458721704394</v>
      </c>
      <c r="M56" s="88">
        <v>385.8232727650262</v>
      </c>
      <c r="N56" s="88">
        <v>1.8019785500520755</v>
      </c>
      <c r="O56" s="88">
        <v>1070.1503918867252</v>
      </c>
      <c r="P56" s="89">
        <v>287.29286364055844</v>
      </c>
    </row>
    <row r="57" spans="1:16" s="3" customFormat="1" ht="14.25">
      <c r="A57" s="85" t="s">
        <v>50</v>
      </c>
      <c r="B57" s="88">
        <v>9693.834689457697</v>
      </c>
      <c r="C57" s="88">
        <v>7984.336867299429</v>
      </c>
      <c r="D57" s="88">
        <v>4725.159964534369</v>
      </c>
      <c r="E57" s="88">
        <v>2872.4284916931933</v>
      </c>
      <c r="F57" s="88">
        <v>508.5196092966469</v>
      </c>
      <c r="G57" s="88">
        <v>373.8792705320329</v>
      </c>
      <c r="H57" s="88">
        <v>167.01428218433406</v>
      </c>
      <c r="I57" s="88">
        <v>474.2916854411644</v>
      </c>
      <c r="J57" s="88">
        <v>740.9147439158514</v>
      </c>
      <c r="K57" s="88">
        <v>329.4344326710175</v>
      </c>
      <c r="L57" s="88">
        <v>278.3744676521461</v>
      </c>
      <c r="M57" s="88">
        <v>271.2713363081828</v>
      </c>
      <c r="N57" s="88">
        <v>115.47707476368358</v>
      </c>
      <c r="O57" s="88">
        <v>1383.7927605536902</v>
      </c>
      <c r="P57" s="89">
        <v>325.70506160457757</v>
      </c>
    </row>
    <row r="58" spans="1:16" s="3" customFormat="1" ht="14.25">
      <c r="A58" s="85" t="s">
        <v>51</v>
      </c>
      <c r="B58" s="88">
        <v>9657.904826500895</v>
      </c>
      <c r="C58" s="88">
        <v>9440.41392336559</v>
      </c>
      <c r="D58" s="88">
        <v>5659.197517677469</v>
      </c>
      <c r="E58" s="88">
        <v>3250.7533734948342</v>
      </c>
      <c r="F58" s="88">
        <v>336.7459001801571</v>
      </c>
      <c r="G58" s="88">
        <v>360.81929104982447</v>
      </c>
      <c r="H58" s="88">
        <v>239.95769868905458</v>
      </c>
      <c r="I58" s="88">
        <v>505.34288593136944</v>
      </c>
      <c r="J58" s="88">
        <v>972.4018855966902</v>
      </c>
      <c r="K58" s="88">
        <v>682.4122072447358</v>
      </c>
      <c r="L58" s="88">
        <v>153.07350480300212</v>
      </c>
      <c r="M58" s="88">
        <v>530.463032193288</v>
      </c>
      <c r="N58" s="88">
        <v>0</v>
      </c>
      <c r="O58" s="88">
        <v>178.3262765874118</v>
      </c>
      <c r="P58" s="89">
        <v>39.16462654789117</v>
      </c>
    </row>
    <row r="59" spans="1:16" s="3" customFormat="1" ht="14.25">
      <c r="A59" s="85" t="s">
        <v>52</v>
      </c>
      <c r="B59" s="88">
        <v>11309.195435421987</v>
      </c>
      <c r="C59" s="88">
        <v>9992.521967060266</v>
      </c>
      <c r="D59" s="88">
        <v>6115.883088391567</v>
      </c>
      <c r="E59" s="88">
        <v>3542.2826066587904</v>
      </c>
      <c r="F59" s="88">
        <v>456.7761850786244</v>
      </c>
      <c r="G59" s="88">
        <v>491.6603418291677</v>
      </c>
      <c r="H59" s="88">
        <v>262.72091264137185</v>
      </c>
      <c r="I59" s="88">
        <v>507.44319758128097</v>
      </c>
      <c r="J59" s="88">
        <v>952.4911217655003</v>
      </c>
      <c r="K59" s="88">
        <v>377.8992920264999</v>
      </c>
      <c r="L59" s="88">
        <v>493.29155573634506</v>
      </c>
      <c r="M59" s="88">
        <v>334.24295511521143</v>
      </c>
      <c r="N59" s="88">
        <v>0.11331689469751158</v>
      </c>
      <c r="O59" s="88">
        <v>584.509936309808</v>
      </c>
      <c r="P59" s="89">
        <v>732.1635320519118</v>
      </c>
    </row>
    <row r="60" spans="1:16" s="3" customFormat="1" ht="15" thickBot="1">
      <c r="A60" s="85" t="s">
        <v>53</v>
      </c>
      <c r="B60" s="91">
        <v>13471.002404956818</v>
      </c>
      <c r="C60" s="91">
        <v>11436.574275255009</v>
      </c>
      <c r="D60" s="91">
        <v>6774.282766055752</v>
      </c>
      <c r="E60" s="91">
        <v>4298.2750417609495</v>
      </c>
      <c r="F60" s="91">
        <v>672.4415642881684</v>
      </c>
      <c r="G60" s="91">
        <v>622.4050871352581</v>
      </c>
      <c r="H60" s="91">
        <v>253.28679406224458</v>
      </c>
      <c r="I60" s="91">
        <v>638.441623523558</v>
      </c>
      <c r="J60" s="91">
        <v>1210.0025352746745</v>
      </c>
      <c r="K60" s="91">
        <v>499.17406911585255</v>
      </c>
      <c r="L60" s="91">
        <v>402.5233683611937</v>
      </c>
      <c r="M60" s="91">
        <v>357.05473349998226</v>
      </c>
      <c r="N60" s="91">
        <v>6.961733938324113</v>
      </c>
      <c r="O60" s="91">
        <v>1992.8268431091471</v>
      </c>
      <c r="P60" s="92">
        <v>41.60128659266192</v>
      </c>
    </row>
    <row r="61" spans="1:16" s="3" customFormat="1" ht="15" thickTop="1">
      <c r="A61" s="85"/>
      <c r="B61" s="88"/>
      <c r="C61" s="88"/>
      <c r="D61" s="88"/>
      <c r="E61" s="88"/>
      <c r="F61" s="88"/>
      <c r="G61" s="88"/>
      <c r="H61" s="88"/>
      <c r="I61" s="88"/>
      <c r="J61" s="88"/>
      <c r="K61" s="88"/>
      <c r="L61" s="88"/>
      <c r="M61" s="88"/>
      <c r="N61" s="88"/>
      <c r="O61" s="88"/>
      <c r="P61" s="89"/>
    </row>
    <row r="62" spans="1:16" s="3" customFormat="1" ht="14.25">
      <c r="A62" s="93" t="s">
        <v>54</v>
      </c>
      <c r="B62" s="90"/>
      <c r="C62" s="90"/>
      <c r="D62" s="90"/>
      <c r="E62" s="90"/>
      <c r="F62" s="90"/>
      <c r="G62" s="90"/>
      <c r="H62" s="90"/>
      <c r="I62" s="90"/>
      <c r="J62" s="90"/>
      <c r="K62" s="90"/>
      <c r="L62" s="90"/>
      <c r="M62" s="90"/>
      <c r="N62" s="90"/>
      <c r="O62" s="88"/>
      <c r="P62" s="89"/>
    </row>
    <row r="63" spans="1:16" s="3" customFormat="1" ht="14.25">
      <c r="A63" s="85" t="s">
        <v>55</v>
      </c>
      <c r="B63" s="88">
        <v>3836.731354179341</v>
      </c>
      <c r="C63" s="88">
        <v>3561.194245041976</v>
      </c>
      <c r="D63" s="88">
        <v>1858.5851685119844</v>
      </c>
      <c r="E63" s="88">
        <v>975.85150261589</v>
      </c>
      <c r="F63" s="88">
        <v>141.63754714685484</v>
      </c>
      <c r="G63" s="88">
        <v>379.1380946587176</v>
      </c>
      <c r="H63" s="88">
        <v>43.28841708237012</v>
      </c>
      <c r="I63" s="88">
        <v>143.10816401022024</v>
      </c>
      <c r="J63" s="88">
        <v>150.18797907287993</v>
      </c>
      <c r="K63" s="88">
        <v>45.687370726365735</v>
      </c>
      <c r="L63" s="88">
        <v>72.80392991848157</v>
      </c>
      <c r="M63" s="88">
        <v>726.7575739141016</v>
      </c>
      <c r="N63" s="88">
        <v>0</v>
      </c>
      <c r="O63" s="88">
        <v>275.53710913736467</v>
      </c>
      <c r="P63" s="89">
        <v>0</v>
      </c>
    </row>
    <row r="64" spans="1:16" s="3" customFormat="1" ht="14.25">
      <c r="A64" s="85" t="s">
        <v>57</v>
      </c>
      <c r="B64" s="88">
        <v>6906.9902859355825</v>
      </c>
      <c r="C64" s="88">
        <v>6781.10850061318</v>
      </c>
      <c r="D64" s="88">
        <v>3873.0365003549987</v>
      </c>
      <c r="E64" s="88">
        <v>2547.4380365326274</v>
      </c>
      <c r="F64" s="88">
        <v>740.7029949009229</v>
      </c>
      <c r="G64" s="88">
        <v>188.3369263538372</v>
      </c>
      <c r="H64" s="88">
        <v>135.3716839863164</v>
      </c>
      <c r="I64" s="88">
        <v>368.99564319370035</v>
      </c>
      <c r="J64" s="88">
        <v>837.1397405279805</v>
      </c>
      <c r="K64" s="88">
        <v>53.343219518492226</v>
      </c>
      <c r="L64" s="88">
        <v>223.54782805137805</v>
      </c>
      <c r="M64" s="88">
        <v>360.63396372555343</v>
      </c>
      <c r="N64" s="88">
        <v>0</v>
      </c>
      <c r="O64" s="88">
        <v>106.2882592138385</v>
      </c>
      <c r="P64" s="89">
        <v>19.593526108565158</v>
      </c>
    </row>
    <row r="65" spans="1:16" s="3" customFormat="1" ht="14.25">
      <c r="A65" s="94" t="s">
        <v>58</v>
      </c>
      <c r="B65" s="88">
        <v>5061.457245263697</v>
      </c>
      <c r="C65" s="88">
        <v>4923.536098310292</v>
      </c>
      <c r="D65" s="88">
        <v>3989.9986345792795</v>
      </c>
      <c r="E65" s="88">
        <v>439.22043010752685</v>
      </c>
      <c r="F65" s="88">
        <v>90.7994538317119</v>
      </c>
      <c r="G65" s="88">
        <v>27.694743130227</v>
      </c>
      <c r="H65" s="88">
        <v>182.87156511350062</v>
      </c>
      <c r="I65" s="88">
        <v>24.38112305854241</v>
      </c>
      <c r="J65" s="88">
        <v>12.958440006827106</v>
      </c>
      <c r="K65" s="88">
        <v>80.93189964157706</v>
      </c>
      <c r="L65" s="88">
        <v>19.58320532514081</v>
      </c>
      <c r="M65" s="88">
        <v>41.30918245434374</v>
      </c>
      <c r="N65" s="88">
        <v>453.0078511691414</v>
      </c>
      <c r="O65" s="88">
        <v>137.921146953405</v>
      </c>
      <c r="P65" s="89">
        <v>0</v>
      </c>
    </row>
    <row r="66" spans="1:16" s="3" customFormat="1" ht="14.25">
      <c r="A66" s="85" t="s">
        <v>59</v>
      </c>
      <c r="B66" s="88">
        <v>5653.744827769791</v>
      </c>
      <c r="C66" s="88">
        <v>5470.008225523079</v>
      </c>
      <c r="D66" s="88">
        <v>3839.472373955172</v>
      </c>
      <c r="E66" s="88">
        <v>1192.293739019326</v>
      </c>
      <c r="F66" s="88">
        <v>272.63133152318585</v>
      </c>
      <c r="G66" s="88">
        <v>47.29006016078369</v>
      </c>
      <c r="H66" s="88">
        <v>23.9485616426201</v>
      </c>
      <c r="I66" s="88">
        <v>0</v>
      </c>
      <c r="J66" s="88">
        <v>548.8422598448952</v>
      </c>
      <c r="K66" s="88">
        <v>138.374666808639</v>
      </c>
      <c r="L66" s="88">
        <v>161.2068590392021</v>
      </c>
      <c r="M66" s="88">
        <v>438.2421125485812</v>
      </c>
      <c r="N66" s="88">
        <v>0</v>
      </c>
      <c r="O66" s="88">
        <v>159.88536442527817</v>
      </c>
      <c r="P66" s="89">
        <v>23.851237821434275</v>
      </c>
    </row>
    <row r="67" spans="1:16" s="3" customFormat="1" ht="14.25">
      <c r="A67" s="95" t="s">
        <v>60</v>
      </c>
      <c r="B67" s="96">
        <v>9529.38895522388</v>
      </c>
      <c r="C67" s="96">
        <v>8768.489253731343</v>
      </c>
      <c r="D67" s="96">
        <v>5656.972179104478</v>
      </c>
      <c r="E67" s="96">
        <v>2861.9847164179105</v>
      </c>
      <c r="F67" s="96">
        <v>532.6810746268657</v>
      </c>
      <c r="G67" s="96">
        <v>279.25510447761195</v>
      </c>
      <c r="H67" s="96">
        <v>416.6307462686567</v>
      </c>
      <c r="I67" s="96">
        <v>517.250447761194</v>
      </c>
      <c r="J67" s="96">
        <v>595.9245970149253</v>
      </c>
      <c r="K67" s="96">
        <v>342.37516417910444</v>
      </c>
      <c r="L67" s="96">
        <v>177.86758208955226</v>
      </c>
      <c r="M67" s="96">
        <v>207.2917014925373</v>
      </c>
      <c r="N67" s="96">
        <v>42.2406567164179</v>
      </c>
      <c r="O67" s="96">
        <v>760.8997014925372</v>
      </c>
      <c r="P67" s="97">
        <v>0</v>
      </c>
    </row>
    <row r="68" spans="1:239" s="5" customFormat="1" ht="14.25">
      <c r="A68" s="177" t="s">
        <v>270</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7"/>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7"/>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7"/>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7"/>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7"/>
      <c r="FO68" s="178"/>
      <c r="FP68" s="178"/>
      <c r="FQ68" s="178"/>
      <c r="FR68" s="178"/>
      <c r="FS68" s="178"/>
      <c r="FT68" s="178"/>
      <c r="FU68" s="178"/>
      <c r="FV68" s="178"/>
      <c r="FW68" s="178"/>
      <c r="FX68" s="178"/>
      <c r="FY68" s="178"/>
      <c r="FZ68" s="178"/>
      <c r="GA68" s="178"/>
      <c r="GB68" s="178"/>
      <c r="GC68" s="178"/>
      <c r="GD68" s="178"/>
      <c r="GE68" s="178"/>
      <c r="GF68" s="178"/>
      <c r="GG68" s="178"/>
      <c r="GH68" s="178"/>
      <c r="GI68" s="178"/>
      <c r="GJ68" s="178"/>
      <c r="GK68" s="178"/>
      <c r="GL68" s="178"/>
      <c r="GM68" s="178"/>
      <c r="GN68" s="178"/>
      <c r="GO68" s="178"/>
      <c r="GP68" s="178"/>
      <c r="GQ68" s="178"/>
      <c r="GR68" s="178"/>
      <c r="GS68" s="177"/>
      <c r="GT68" s="178"/>
      <c r="GU68" s="178"/>
      <c r="GV68" s="178"/>
      <c r="GW68" s="178"/>
      <c r="GX68" s="178"/>
      <c r="GY68" s="178"/>
      <c r="GZ68" s="178"/>
      <c r="HA68" s="178"/>
      <c r="HB68" s="178"/>
      <c r="HC68" s="178"/>
      <c r="HD68" s="178"/>
      <c r="HE68" s="178"/>
      <c r="HF68" s="178"/>
      <c r="HG68" s="178"/>
      <c r="HH68" s="178"/>
      <c r="HI68" s="178"/>
      <c r="HJ68" s="178"/>
      <c r="HK68" s="178"/>
      <c r="HL68" s="178"/>
      <c r="HM68" s="178"/>
      <c r="HN68" s="178"/>
      <c r="HO68" s="178"/>
      <c r="HP68" s="178"/>
      <c r="HQ68" s="178"/>
      <c r="HR68" s="178"/>
      <c r="HS68" s="178"/>
      <c r="HT68" s="178"/>
      <c r="HU68" s="178"/>
      <c r="HV68" s="178"/>
      <c r="HW68" s="178"/>
      <c r="HX68" s="177"/>
      <c r="HY68" s="178"/>
      <c r="HZ68" s="178"/>
      <c r="IA68" s="178"/>
      <c r="IB68" s="178"/>
      <c r="IC68" s="178"/>
      <c r="ID68" s="178"/>
      <c r="IE68" s="178"/>
    </row>
    <row r="69" spans="1:239" s="5" customFormat="1" ht="14.25">
      <c r="A69" s="177" t="s">
        <v>269</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7"/>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7"/>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8"/>
      <c r="DC69" s="178"/>
      <c r="DD69" s="177"/>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7"/>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7"/>
      <c r="FO69" s="178"/>
      <c r="FP69" s="178"/>
      <c r="FQ69" s="178"/>
      <c r="FR69" s="178"/>
      <c r="FS69" s="178"/>
      <c r="FT69" s="178"/>
      <c r="FU69" s="178"/>
      <c r="FV69" s="178"/>
      <c r="FW69" s="178"/>
      <c r="FX69" s="178"/>
      <c r="FY69" s="178"/>
      <c r="FZ69" s="178"/>
      <c r="GA69" s="178"/>
      <c r="GB69" s="178"/>
      <c r="GC69" s="178"/>
      <c r="GD69" s="178"/>
      <c r="GE69" s="178"/>
      <c r="GF69" s="178"/>
      <c r="GG69" s="178"/>
      <c r="GH69" s="178"/>
      <c r="GI69" s="178"/>
      <c r="GJ69" s="178"/>
      <c r="GK69" s="178"/>
      <c r="GL69" s="178"/>
      <c r="GM69" s="178"/>
      <c r="GN69" s="178"/>
      <c r="GO69" s="178"/>
      <c r="GP69" s="178"/>
      <c r="GQ69" s="178"/>
      <c r="GR69" s="178"/>
      <c r="GS69" s="177"/>
      <c r="GT69" s="178"/>
      <c r="GU69" s="178"/>
      <c r="GV69" s="178"/>
      <c r="GW69" s="178"/>
      <c r="GX69" s="178"/>
      <c r="GY69" s="178"/>
      <c r="GZ69" s="178"/>
      <c r="HA69" s="178"/>
      <c r="HB69" s="178"/>
      <c r="HC69" s="178"/>
      <c r="HD69" s="178"/>
      <c r="HE69" s="178"/>
      <c r="HF69" s="178"/>
      <c r="HG69" s="178"/>
      <c r="HH69" s="178"/>
      <c r="HI69" s="178"/>
      <c r="HJ69" s="178"/>
      <c r="HK69" s="178"/>
      <c r="HL69" s="178"/>
      <c r="HM69" s="178"/>
      <c r="HN69" s="178"/>
      <c r="HO69" s="178"/>
      <c r="HP69" s="178"/>
      <c r="HQ69" s="178"/>
      <c r="HR69" s="178"/>
      <c r="HS69" s="178"/>
      <c r="HT69" s="178"/>
      <c r="HU69" s="178"/>
      <c r="HV69" s="178"/>
      <c r="HW69" s="178"/>
      <c r="HX69" s="177"/>
      <c r="HY69" s="178"/>
      <c r="HZ69" s="178"/>
      <c r="IA69" s="178"/>
      <c r="IB69" s="178"/>
      <c r="IC69" s="178"/>
      <c r="ID69" s="178"/>
      <c r="IE69" s="178"/>
    </row>
    <row r="70" spans="1:239" s="5" customFormat="1" ht="14.25">
      <c r="A70" s="177" t="s">
        <v>268</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7"/>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7"/>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7"/>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7"/>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7"/>
      <c r="FO70" s="178"/>
      <c r="FP70" s="178"/>
      <c r="FQ70" s="178"/>
      <c r="FR70" s="178"/>
      <c r="FS70" s="178"/>
      <c r="FT70" s="178"/>
      <c r="FU70" s="178"/>
      <c r="FV70" s="178"/>
      <c r="FW70" s="178"/>
      <c r="FX70" s="178"/>
      <c r="FY70" s="178"/>
      <c r="FZ70" s="178"/>
      <c r="GA70" s="178"/>
      <c r="GB70" s="178"/>
      <c r="GC70" s="178"/>
      <c r="GD70" s="178"/>
      <c r="GE70" s="178"/>
      <c r="GF70" s="178"/>
      <c r="GG70" s="178"/>
      <c r="GH70" s="178"/>
      <c r="GI70" s="178"/>
      <c r="GJ70" s="178"/>
      <c r="GK70" s="178"/>
      <c r="GL70" s="178"/>
      <c r="GM70" s="178"/>
      <c r="GN70" s="178"/>
      <c r="GO70" s="178"/>
      <c r="GP70" s="178"/>
      <c r="GQ70" s="178"/>
      <c r="GR70" s="178"/>
      <c r="GS70" s="177"/>
      <c r="GT70" s="178"/>
      <c r="GU70" s="178"/>
      <c r="GV70" s="178"/>
      <c r="GW70" s="178"/>
      <c r="GX70" s="178"/>
      <c r="GY70" s="178"/>
      <c r="GZ70" s="178"/>
      <c r="HA70" s="178"/>
      <c r="HB70" s="178"/>
      <c r="HC70" s="178"/>
      <c r="HD70" s="178"/>
      <c r="HE70" s="178"/>
      <c r="HF70" s="178"/>
      <c r="HG70" s="178"/>
      <c r="HH70" s="178"/>
      <c r="HI70" s="178"/>
      <c r="HJ70" s="178"/>
      <c r="HK70" s="178"/>
      <c r="HL70" s="178"/>
      <c r="HM70" s="178"/>
      <c r="HN70" s="178"/>
      <c r="HO70" s="178"/>
      <c r="HP70" s="178"/>
      <c r="HQ70" s="178"/>
      <c r="HR70" s="178"/>
      <c r="HS70" s="178"/>
      <c r="HT70" s="178"/>
      <c r="HU70" s="178"/>
      <c r="HV70" s="178"/>
      <c r="HW70" s="178"/>
      <c r="HX70" s="177"/>
      <c r="HY70" s="178"/>
      <c r="HZ70" s="178"/>
      <c r="IA70" s="178"/>
      <c r="IB70" s="178"/>
      <c r="IC70" s="178"/>
      <c r="ID70" s="178"/>
      <c r="IE70" s="178"/>
    </row>
    <row r="71" spans="1:239" s="5" customFormat="1" ht="14.25">
      <c r="A71" s="177" t="s">
        <v>267</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7"/>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7"/>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7"/>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7"/>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7"/>
      <c r="FO71" s="178"/>
      <c r="FP71" s="178"/>
      <c r="FQ71" s="178"/>
      <c r="FR71" s="178"/>
      <c r="FS71" s="178"/>
      <c r="FT71" s="178"/>
      <c r="FU71" s="178"/>
      <c r="FV71" s="178"/>
      <c r="FW71" s="178"/>
      <c r="FX71" s="178"/>
      <c r="FY71" s="178"/>
      <c r="FZ71" s="178"/>
      <c r="GA71" s="178"/>
      <c r="GB71" s="178"/>
      <c r="GC71" s="178"/>
      <c r="GD71" s="178"/>
      <c r="GE71" s="178"/>
      <c r="GF71" s="178"/>
      <c r="GG71" s="178"/>
      <c r="GH71" s="178"/>
      <c r="GI71" s="178"/>
      <c r="GJ71" s="178"/>
      <c r="GK71" s="178"/>
      <c r="GL71" s="178"/>
      <c r="GM71" s="178"/>
      <c r="GN71" s="178"/>
      <c r="GO71" s="178"/>
      <c r="GP71" s="178"/>
      <c r="GQ71" s="178"/>
      <c r="GR71" s="178"/>
      <c r="GS71" s="177"/>
      <c r="GT71" s="178"/>
      <c r="GU71" s="178"/>
      <c r="GV71" s="178"/>
      <c r="GW71" s="178"/>
      <c r="GX71" s="178"/>
      <c r="GY71" s="178"/>
      <c r="GZ71" s="178"/>
      <c r="HA71" s="178"/>
      <c r="HB71" s="178"/>
      <c r="HC71" s="178"/>
      <c r="HD71" s="178"/>
      <c r="HE71" s="178"/>
      <c r="HF71" s="178"/>
      <c r="HG71" s="178"/>
      <c r="HH71" s="178"/>
      <c r="HI71" s="178"/>
      <c r="HJ71" s="178"/>
      <c r="HK71" s="178"/>
      <c r="HL71" s="178"/>
      <c r="HM71" s="178"/>
      <c r="HN71" s="178"/>
      <c r="HO71" s="178"/>
      <c r="HP71" s="178"/>
      <c r="HQ71" s="178"/>
      <c r="HR71" s="178"/>
      <c r="HS71" s="178"/>
      <c r="HT71" s="178"/>
      <c r="HU71" s="178"/>
      <c r="HV71" s="178"/>
      <c r="HW71" s="178"/>
      <c r="HX71" s="177"/>
      <c r="HY71" s="178"/>
      <c r="HZ71" s="178"/>
      <c r="IA71" s="178"/>
      <c r="IB71" s="178"/>
      <c r="IC71" s="178"/>
      <c r="ID71" s="178"/>
      <c r="IE71" s="178"/>
    </row>
    <row r="72" spans="1:239" s="5" customFormat="1" ht="14.25">
      <c r="A72" s="177" t="s">
        <v>65</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7"/>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7"/>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7"/>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7"/>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7"/>
      <c r="FO72" s="178"/>
      <c r="FP72" s="178"/>
      <c r="FQ72" s="178"/>
      <c r="FR72" s="178"/>
      <c r="FS72" s="178"/>
      <c r="FT72" s="178"/>
      <c r="FU72" s="178"/>
      <c r="FV72" s="178"/>
      <c r="FW72" s="178"/>
      <c r="FX72" s="178"/>
      <c r="FY72" s="178"/>
      <c r="FZ72" s="178"/>
      <c r="GA72" s="178"/>
      <c r="GB72" s="178"/>
      <c r="GC72" s="178"/>
      <c r="GD72" s="178"/>
      <c r="GE72" s="178"/>
      <c r="GF72" s="178"/>
      <c r="GG72" s="178"/>
      <c r="GH72" s="178"/>
      <c r="GI72" s="178"/>
      <c r="GJ72" s="178"/>
      <c r="GK72" s="178"/>
      <c r="GL72" s="178"/>
      <c r="GM72" s="178"/>
      <c r="GN72" s="178"/>
      <c r="GO72" s="178"/>
      <c r="GP72" s="178"/>
      <c r="GQ72" s="178"/>
      <c r="GR72" s="178"/>
      <c r="GS72" s="177"/>
      <c r="GT72" s="178"/>
      <c r="GU72" s="178"/>
      <c r="GV72" s="178"/>
      <c r="GW72" s="178"/>
      <c r="GX72" s="178"/>
      <c r="GY72" s="178"/>
      <c r="GZ72" s="178"/>
      <c r="HA72" s="178"/>
      <c r="HB72" s="178"/>
      <c r="HC72" s="178"/>
      <c r="HD72" s="178"/>
      <c r="HE72" s="178"/>
      <c r="HF72" s="178"/>
      <c r="HG72" s="178"/>
      <c r="HH72" s="178"/>
      <c r="HI72" s="178"/>
      <c r="HJ72" s="178"/>
      <c r="HK72" s="178"/>
      <c r="HL72" s="178"/>
      <c r="HM72" s="178"/>
      <c r="HN72" s="178"/>
      <c r="HO72" s="178"/>
      <c r="HP72" s="178"/>
      <c r="HQ72" s="178"/>
      <c r="HR72" s="178"/>
      <c r="HS72" s="178"/>
      <c r="HT72" s="178"/>
      <c r="HU72" s="178"/>
      <c r="HV72" s="178"/>
      <c r="HW72" s="178"/>
      <c r="HX72" s="177"/>
      <c r="HY72" s="178"/>
      <c r="HZ72" s="178"/>
      <c r="IA72" s="178"/>
      <c r="IB72" s="178"/>
      <c r="IC72" s="178"/>
      <c r="ID72" s="178"/>
      <c r="IE72" s="178"/>
    </row>
    <row r="73" spans="1:239" s="5" customFormat="1" ht="14.25">
      <c r="A73" s="177" t="s">
        <v>266</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7"/>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7"/>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7"/>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7"/>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7"/>
      <c r="FO73" s="178"/>
      <c r="FP73" s="178"/>
      <c r="FQ73" s="178"/>
      <c r="FR73" s="178"/>
      <c r="FS73" s="178"/>
      <c r="FT73" s="178"/>
      <c r="FU73" s="178"/>
      <c r="FV73" s="178"/>
      <c r="FW73" s="178"/>
      <c r="FX73" s="178"/>
      <c r="FY73" s="178"/>
      <c r="FZ73" s="178"/>
      <c r="GA73" s="178"/>
      <c r="GB73" s="178"/>
      <c r="GC73" s="178"/>
      <c r="GD73" s="178"/>
      <c r="GE73" s="178"/>
      <c r="GF73" s="178"/>
      <c r="GG73" s="178"/>
      <c r="GH73" s="178"/>
      <c r="GI73" s="178"/>
      <c r="GJ73" s="178"/>
      <c r="GK73" s="178"/>
      <c r="GL73" s="178"/>
      <c r="GM73" s="178"/>
      <c r="GN73" s="178"/>
      <c r="GO73" s="178"/>
      <c r="GP73" s="178"/>
      <c r="GQ73" s="178"/>
      <c r="GR73" s="178"/>
      <c r="GS73" s="177"/>
      <c r="GT73" s="178"/>
      <c r="GU73" s="178"/>
      <c r="GV73" s="178"/>
      <c r="GW73" s="178"/>
      <c r="GX73" s="178"/>
      <c r="GY73" s="178"/>
      <c r="GZ73" s="178"/>
      <c r="HA73" s="178"/>
      <c r="HB73" s="178"/>
      <c r="HC73" s="178"/>
      <c r="HD73" s="178"/>
      <c r="HE73" s="178"/>
      <c r="HF73" s="178"/>
      <c r="HG73" s="178"/>
      <c r="HH73" s="178"/>
      <c r="HI73" s="178"/>
      <c r="HJ73" s="178"/>
      <c r="HK73" s="178"/>
      <c r="HL73" s="178"/>
      <c r="HM73" s="178"/>
      <c r="HN73" s="178"/>
      <c r="HO73" s="178"/>
      <c r="HP73" s="178"/>
      <c r="HQ73" s="178"/>
      <c r="HR73" s="178"/>
      <c r="HS73" s="178"/>
      <c r="HT73" s="178"/>
      <c r="HU73" s="178"/>
      <c r="HV73" s="178"/>
      <c r="HW73" s="178"/>
      <c r="HX73" s="177"/>
      <c r="HY73" s="178"/>
      <c r="HZ73" s="178"/>
      <c r="IA73" s="178"/>
      <c r="IB73" s="178"/>
      <c r="IC73" s="178"/>
      <c r="ID73" s="178"/>
      <c r="IE73" s="178"/>
    </row>
    <row r="74" spans="1:239" s="5" customFormat="1" ht="14.25">
      <c r="A74" s="177" t="s">
        <v>265</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7"/>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7"/>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7"/>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7"/>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7"/>
      <c r="FO74" s="178"/>
      <c r="FP74" s="178"/>
      <c r="FQ74" s="178"/>
      <c r="FR74" s="178"/>
      <c r="FS74" s="178"/>
      <c r="FT74" s="178"/>
      <c r="FU74" s="178"/>
      <c r="FV74" s="178"/>
      <c r="FW74" s="178"/>
      <c r="FX74" s="178"/>
      <c r="FY74" s="178"/>
      <c r="FZ74" s="178"/>
      <c r="GA74" s="178"/>
      <c r="GB74" s="178"/>
      <c r="GC74" s="178"/>
      <c r="GD74" s="178"/>
      <c r="GE74" s="178"/>
      <c r="GF74" s="178"/>
      <c r="GG74" s="178"/>
      <c r="GH74" s="178"/>
      <c r="GI74" s="178"/>
      <c r="GJ74" s="178"/>
      <c r="GK74" s="178"/>
      <c r="GL74" s="178"/>
      <c r="GM74" s="178"/>
      <c r="GN74" s="178"/>
      <c r="GO74" s="178"/>
      <c r="GP74" s="178"/>
      <c r="GQ74" s="178"/>
      <c r="GR74" s="178"/>
      <c r="GS74" s="177"/>
      <c r="GT74" s="178"/>
      <c r="GU74" s="178"/>
      <c r="GV74" s="178"/>
      <c r="GW74" s="178"/>
      <c r="GX74" s="178"/>
      <c r="GY74" s="178"/>
      <c r="GZ74" s="178"/>
      <c r="HA74" s="178"/>
      <c r="HB74" s="178"/>
      <c r="HC74" s="178"/>
      <c r="HD74" s="178"/>
      <c r="HE74" s="178"/>
      <c r="HF74" s="178"/>
      <c r="HG74" s="178"/>
      <c r="HH74" s="178"/>
      <c r="HI74" s="178"/>
      <c r="HJ74" s="178"/>
      <c r="HK74" s="178"/>
      <c r="HL74" s="178"/>
      <c r="HM74" s="178"/>
      <c r="HN74" s="178"/>
      <c r="HO74" s="178"/>
      <c r="HP74" s="178"/>
      <c r="HQ74" s="178"/>
      <c r="HR74" s="178"/>
      <c r="HS74" s="178"/>
      <c r="HT74" s="178"/>
      <c r="HU74" s="178"/>
      <c r="HV74" s="178"/>
      <c r="HW74" s="178"/>
      <c r="HX74" s="177"/>
      <c r="HY74" s="178"/>
      <c r="HZ74" s="178"/>
      <c r="IA74" s="178"/>
      <c r="IB74" s="178"/>
      <c r="IC74" s="178"/>
      <c r="ID74" s="178"/>
      <c r="IE74" s="178"/>
    </row>
    <row r="75" spans="2:16" ht="14.25">
      <c r="B75" s="6"/>
      <c r="C75" s="6"/>
      <c r="D75" s="6"/>
      <c r="E75" s="6"/>
      <c r="F75" s="6"/>
      <c r="G75" s="6"/>
      <c r="H75" s="6"/>
      <c r="I75" s="6"/>
      <c r="J75" s="6"/>
      <c r="K75" s="6"/>
      <c r="L75" s="6"/>
      <c r="M75" s="6"/>
      <c r="N75" s="6"/>
      <c r="O75" s="6"/>
      <c r="P75" s="6"/>
    </row>
    <row r="76" spans="2:16" ht="14.25">
      <c r="B76" s="6"/>
      <c r="C76" s="6"/>
      <c r="D76" s="6"/>
      <c r="E76" s="6"/>
      <c r="F76" s="6"/>
      <c r="G76" s="6"/>
      <c r="H76" s="6"/>
      <c r="I76" s="6"/>
      <c r="J76" s="6"/>
      <c r="K76" s="6"/>
      <c r="L76" s="6"/>
      <c r="M76" s="6"/>
      <c r="N76" s="6"/>
      <c r="O76" s="6"/>
      <c r="P76" s="6"/>
    </row>
    <row r="77" spans="2:16" ht="14.25">
      <c r="B77" s="6"/>
      <c r="C77" s="6"/>
      <c r="D77" s="6"/>
      <c r="E77" s="6"/>
      <c r="F77" s="6"/>
      <c r="G77" s="6"/>
      <c r="H77" s="6"/>
      <c r="I77" s="6"/>
      <c r="J77" s="6"/>
      <c r="K77" s="6"/>
      <c r="L77" s="6"/>
      <c r="M77" s="6"/>
      <c r="N77" s="6"/>
      <c r="O77" s="6"/>
      <c r="P77" s="6"/>
    </row>
    <row r="78" spans="2:16" ht="14.25">
      <c r="B78" s="6"/>
      <c r="C78" s="6"/>
      <c r="D78" s="6"/>
      <c r="E78" s="6"/>
      <c r="F78" s="6"/>
      <c r="G78" s="6"/>
      <c r="H78" s="6"/>
      <c r="I78" s="6"/>
      <c r="J78" s="6"/>
      <c r="K78" s="6"/>
      <c r="L78" s="6"/>
      <c r="M78" s="6"/>
      <c r="N78" s="6"/>
      <c r="O78" s="6"/>
      <c r="P78" s="6"/>
    </row>
    <row r="79" spans="2:16" ht="14.25">
      <c r="B79" s="6"/>
      <c r="C79" s="6"/>
      <c r="D79" s="6"/>
      <c r="E79" s="6"/>
      <c r="F79" s="6"/>
      <c r="G79" s="6"/>
      <c r="H79" s="6"/>
      <c r="I79" s="6"/>
      <c r="J79" s="6"/>
      <c r="K79" s="6"/>
      <c r="L79" s="6"/>
      <c r="M79" s="6"/>
      <c r="N79" s="6"/>
      <c r="O79" s="6"/>
      <c r="P79" s="6"/>
    </row>
    <row r="80" spans="2:16" ht="14.25">
      <c r="B80" s="6"/>
      <c r="C80" s="6"/>
      <c r="D80" s="6"/>
      <c r="E80" s="6"/>
      <c r="F80" s="6"/>
      <c r="G80" s="6"/>
      <c r="H80" s="6"/>
      <c r="I80" s="6"/>
      <c r="J80" s="6"/>
      <c r="K80" s="6"/>
      <c r="L80" s="6"/>
      <c r="M80" s="6"/>
      <c r="N80" s="6"/>
      <c r="O80" s="6"/>
      <c r="P80" s="6"/>
    </row>
    <row r="81" spans="2:16" ht="14.25">
      <c r="B81" s="6"/>
      <c r="C81" s="6"/>
      <c r="D81" s="6"/>
      <c r="E81" s="6"/>
      <c r="F81" s="6"/>
      <c r="G81" s="6"/>
      <c r="H81" s="6"/>
      <c r="I81" s="6"/>
      <c r="J81" s="6"/>
      <c r="K81" s="6"/>
      <c r="L81" s="6"/>
      <c r="M81" s="6"/>
      <c r="N81" s="6"/>
      <c r="O81" s="6"/>
      <c r="P81" s="6"/>
    </row>
    <row r="82" spans="2:16" ht="14.25">
      <c r="B82" s="6"/>
      <c r="C82" s="6"/>
      <c r="D82" s="6"/>
      <c r="E82" s="6"/>
      <c r="F82" s="6"/>
      <c r="G82" s="6"/>
      <c r="H82" s="6"/>
      <c r="I82" s="6"/>
      <c r="J82" s="6"/>
      <c r="K82" s="6"/>
      <c r="L82" s="6"/>
      <c r="M82" s="6"/>
      <c r="N82" s="6"/>
      <c r="O82" s="6"/>
      <c r="P82" s="6"/>
    </row>
    <row r="83" spans="2:16" ht="14.25">
      <c r="B83" s="6"/>
      <c r="C83" s="6"/>
      <c r="D83" s="6"/>
      <c r="E83" s="6"/>
      <c r="F83" s="6"/>
      <c r="G83" s="6"/>
      <c r="H83" s="6"/>
      <c r="I83" s="6"/>
      <c r="J83" s="6"/>
      <c r="K83" s="6"/>
      <c r="L83" s="6"/>
      <c r="M83" s="6"/>
      <c r="N83" s="6"/>
      <c r="O83" s="6"/>
      <c r="P83" s="6"/>
    </row>
    <row r="84" spans="2:16" ht="14.25">
      <c r="B84" s="6"/>
      <c r="C84" s="6"/>
      <c r="D84" s="6"/>
      <c r="E84" s="6"/>
      <c r="F84" s="6"/>
      <c r="G84" s="6"/>
      <c r="H84" s="6"/>
      <c r="I84" s="6"/>
      <c r="J84" s="6"/>
      <c r="K84" s="6"/>
      <c r="L84" s="6"/>
      <c r="M84" s="6"/>
      <c r="N84" s="6"/>
      <c r="O84" s="6"/>
      <c r="P84" s="6"/>
    </row>
    <row r="85" spans="2:16" ht="14.25">
      <c r="B85" s="6"/>
      <c r="C85" s="6"/>
      <c r="D85" s="6"/>
      <c r="E85" s="6"/>
      <c r="F85" s="6"/>
      <c r="G85" s="6"/>
      <c r="H85" s="6"/>
      <c r="I85" s="6"/>
      <c r="J85" s="6"/>
      <c r="K85" s="6"/>
      <c r="L85" s="6"/>
      <c r="M85" s="6"/>
      <c r="N85" s="6"/>
      <c r="O85" s="6"/>
      <c r="P85" s="6"/>
    </row>
    <row r="86" spans="2:16" ht="14.25">
      <c r="B86" s="6"/>
      <c r="C86" s="6"/>
      <c r="D86" s="6"/>
      <c r="E86" s="6"/>
      <c r="F86" s="6"/>
      <c r="G86" s="6"/>
      <c r="H86" s="6"/>
      <c r="I86" s="6"/>
      <c r="J86" s="6"/>
      <c r="K86" s="6"/>
      <c r="L86" s="6"/>
      <c r="M86" s="6"/>
      <c r="N86" s="6"/>
      <c r="O86" s="6"/>
      <c r="P86" s="6"/>
    </row>
    <row r="87" spans="2:16" ht="14.25">
      <c r="B87" s="6"/>
      <c r="C87" s="6"/>
      <c r="D87" s="6"/>
      <c r="E87" s="6"/>
      <c r="F87" s="6"/>
      <c r="G87" s="6"/>
      <c r="H87" s="6"/>
      <c r="I87" s="6"/>
      <c r="J87" s="6"/>
      <c r="K87" s="6"/>
      <c r="L87" s="6"/>
      <c r="M87" s="6"/>
      <c r="N87" s="6"/>
      <c r="O87" s="6"/>
      <c r="P87" s="6"/>
    </row>
    <row r="88" spans="2:16" ht="14.25">
      <c r="B88" s="6"/>
      <c r="C88" s="6"/>
      <c r="D88" s="6"/>
      <c r="E88" s="6"/>
      <c r="F88" s="6"/>
      <c r="G88" s="6"/>
      <c r="H88" s="6"/>
      <c r="I88" s="6"/>
      <c r="J88" s="6"/>
      <c r="K88" s="6"/>
      <c r="L88" s="6"/>
      <c r="M88" s="6"/>
      <c r="N88" s="6"/>
      <c r="O88" s="6"/>
      <c r="P88" s="6"/>
    </row>
    <row r="89" spans="2:16" ht="14.25">
      <c r="B89" s="6"/>
      <c r="C89" s="6"/>
      <c r="D89" s="6"/>
      <c r="E89" s="6"/>
      <c r="F89" s="6"/>
      <c r="G89" s="6"/>
      <c r="H89" s="6"/>
      <c r="I89" s="6"/>
      <c r="J89" s="6"/>
      <c r="K89" s="6"/>
      <c r="L89" s="6"/>
      <c r="M89" s="6"/>
      <c r="N89" s="6"/>
      <c r="O89" s="6"/>
      <c r="P89" s="6"/>
    </row>
    <row r="90" spans="2:16" ht="14.25">
      <c r="B90" s="6"/>
      <c r="C90" s="6"/>
      <c r="D90" s="6"/>
      <c r="E90" s="6"/>
      <c r="F90" s="6"/>
      <c r="G90" s="6"/>
      <c r="H90" s="6"/>
      <c r="I90" s="6"/>
      <c r="J90" s="6"/>
      <c r="K90" s="6"/>
      <c r="L90" s="6"/>
      <c r="M90" s="6"/>
      <c r="N90" s="6"/>
      <c r="O90" s="6"/>
      <c r="P90" s="6"/>
    </row>
    <row r="91" spans="2:16" ht="14.25">
      <c r="B91" s="6"/>
      <c r="C91" s="6"/>
      <c r="D91" s="6"/>
      <c r="E91" s="6"/>
      <c r="F91" s="6"/>
      <c r="G91" s="6"/>
      <c r="H91" s="6"/>
      <c r="I91" s="6"/>
      <c r="J91" s="6"/>
      <c r="K91" s="6"/>
      <c r="L91" s="6"/>
      <c r="M91" s="6"/>
      <c r="N91" s="6"/>
      <c r="O91" s="6"/>
      <c r="P91" s="6"/>
    </row>
    <row r="92" spans="2:16" ht="14.25">
      <c r="B92" s="6"/>
      <c r="C92" s="6"/>
      <c r="D92" s="6"/>
      <c r="E92" s="6"/>
      <c r="F92" s="6"/>
      <c r="G92" s="6"/>
      <c r="H92" s="6"/>
      <c r="I92" s="6"/>
      <c r="J92" s="6"/>
      <c r="K92" s="6"/>
      <c r="L92" s="6"/>
      <c r="M92" s="6"/>
      <c r="N92" s="6"/>
      <c r="O92" s="6"/>
      <c r="P92" s="6"/>
    </row>
    <row r="93" spans="2:16" ht="14.25">
      <c r="B93" s="6"/>
      <c r="C93" s="6"/>
      <c r="D93" s="6"/>
      <c r="E93" s="6"/>
      <c r="F93" s="6"/>
      <c r="G93" s="6"/>
      <c r="H93" s="6"/>
      <c r="I93" s="6"/>
      <c r="J93" s="6"/>
      <c r="K93" s="6"/>
      <c r="L93" s="6"/>
      <c r="M93" s="6"/>
      <c r="N93" s="6"/>
      <c r="O93" s="6"/>
      <c r="P93" s="6"/>
    </row>
    <row r="94" spans="2:16" ht="14.25">
      <c r="B94" s="6"/>
      <c r="C94" s="6"/>
      <c r="D94" s="6"/>
      <c r="E94" s="6"/>
      <c r="F94" s="6"/>
      <c r="G94" s="6"/>
      <c r="H94" s="6"/>
      <c r="I94" s="6"/>
      <c r="J94" s="6"/>
      <c r="K94" s="6"/>
      <c r="L94" s="6"/>
      <c r="M94" s="6"/>
      <c r="N94" s="6"/>
      <c r="O94" s="6"/>
      <c r="P94" s="6"/>
    </row>
    <row r="95" spans="2:16" ht="14.25">
      <c r="B95" s="6"/>
      <c r="C95" s="6"/>
      <c r="D95" s="6"/>
      <c r="E95" s="6"/>
      <c r="F95" s="6"/>
      <c r="G95" s="6"/>
      <c r="H95" s="6"/>
      <c r="I95" s="6"/>
      <c r="J95" s="6"/>
      <c r="K95" s="6"/>
      <c r="L95" s="6"/>
      <c r="M95" s="6"/>
      <c r="N95" s="6"/>
      <c r="O95" s="6"/>
      <c r="P95" s="6"/>
    </row>
    <row r="96" spans="2:16" ht="14.25">
      <c r="B96" s="6"/>
      <c r="C96" s="6"/>
      <c r="D96" s="6"/>
      <c r="E96" s="6"/>
      <c r="F96" s="6"/>
      <c r="G96" s="6"/>
      <c r="H96" s="6"/>
      <c r="I96" s="6"/>
      <c r="J96" s="6"/>
      <c r="K96" s="6"/>
      <c r="L96" s="6"/>
      <c r="M96" s="6"/>
      <c r="N96" s="6"/>
      <c r="O96" s="6"/>
      <c r="P96" s="6"/>
    </row>
    <row r="97" spans="2:16" ht="14.25">
      <c r="B97" s="6"/>
      <c r="C97" s="6"/>
      <c r="D97" s="6"/>
      <c r="E97" s="6"/>
      <c r="F97" s="6"/>
      <c r="G97" s="6"/>
      <c r="H97" s="6"/>
      <c r="I97" s="6"/>
      <c r="J97" s="6"/>
      <c r="K97" s="6"/>
      <c r="L97" s="6"/>
      <c r="M97" s="6"/>
      <c r="N97" s="6"/>
      <c r="O97" s="6"/>
      <c r="P97" s="6"/>
    </row>
    <row r="98" spans="2:16" ht="14.25">
      <c r="B98" s="6"/>
      <c r="C98" s="6"/>
      <c r="D98" s="6"/>
      <c r="E98" s="6"/>
      <c r="F98" s="6"/>
      <c r="G98" s="6"/>
      <c r="H98" s="6"/>
      <c r="I98" s="6"/>
      <c r="J98" s="6"/>
      <c r="K98" s="6"/>
      <c r="L98" s="6"/>
      <c r="M98" s="6"/>
      <c r="N98" s="6"/>
      <c r="O98" s="6"/>
      <c r="P98" s="6"/>
    </row>
    <row r="99" spans="2:16" ht="14.25">
      <c r="B99" s="6"/>
      <c r="C99" s="6"/>
      <c r="D99" s="6"/>
      <c r="E99" s="6"/>
      <c r="F99" s="6"/>
      <c r="G99" s="6"/>
      <c r="H99" s="6"/>
      <c r="I99" s="6"/>
      <c r="J99" s="6"/>
      <c r="K99" s="6"/>
      <c r="L99" s="6"/>
      <c r="M99" s="6"/>
      <c r="N99" s="6"/>
      <c r="O99" s="6"/>
      <c r="P99" s="6"/>
    </row>
    <row r="100" spans="2:16" ht="14.25">
      <c r="B100" s="6"/>
      <c r="C100" s="6"/>
      <c r="D100" s="6"/>
      <c r="E100" s="6"/>
      <c r="F100" s="6"/>
      <c r="G100" s="6"/>
      <c r="H100" s="6"/>
      <c r="I100" s="6"/>
      <c r="J100" s="6"/>
      <c r="K100" s="6"/>
      <c r="L100" s="6"/>
      <c r="M100" s="6"/>
      <c r="N100" s="6"/>
      <c r="O100" s="6"/>
      <c r="P100" s="6"/>
    </row>
    <row r="101" spans="2:16" ht="14.25">
      <c r="B101" s="6"/>
      <c r="C101" s="6"/>
      <c r="D101" s="6"/>
      <c r="E101" s="6"/>
      <c r="F101" s="6"/>
      <c r="G101" s="6"/>
      <c r="H101" s="6"/>
      <c r="I101" s="6"/>
      <c r="J101" s="6"/>
      <c r="K101" s="6"/>
      <c r="L101" s="6"/>
      <c r="M101" s="6"/>
      <c r="N101" s="6"/>
      <c r="O101" s="6"/>
      <c r="P101" s="6"/>
    </row>
    <row r="102" spans="2:16" ht="14.25">
      <c r="B102" s="6"/>
      <c r="C102" s="6"/>
      <c r="D102" s="6"/>
      <c r="E102" s="6"/>
      <c r="F102" s="6"/>
      <c r="G102" s="6"/>
      <c r="H102" s="6"/>
      <c r="I102" s="6"/>
      <c r="J102" s="6"/>
      <c r="K102" s="6"/>
      <c r="L102" s="6"/>
      <c r="M102" s="6"/>
      <c r="N102" s="6"/>
      <c r="O102" s="6"/>
      <c r="P102" s="6"/>
    </row>
    <row r="103" spans="2:16" ht="14.25">
      <c r="B103" s="6"/>
      <c r="C103" s="6"/>
      <c r="D103" s="6"/>
      <c r="E103" s="6"/>
      <c r="F103" s="6"/>
      <c r="G103" s="6"/>
      <c r="H103" s="6"/>
      <c r="I103" s="6"/>
      <c r="J103" s="6"/>
      <c r="K103" s="6"/>
      <c r="L103" s="6"/>
      <c r="M103" s="6"/>
      <c r="N103" s="6"/>
      <c r="O103" s="6"/>
      <c r="P103" s="6"/>
    </row>
    <row r="104" spans="2:16" ht="14.25">
      <c r="B104" s="6"/>
      <c r="C104" s="6"/>
      <c r="D104" s="6"/>
      <c r="E104" s="6"/>
      <c r="F104" s="6"/>
      <c r="G104" s="6"/>
      <c r="H104" s="6"/>
      <c r="I104" s="6"/>
      <c r="J104" s="6"/>
      <c r="K104" s="6"/>
      <c r="L104" s="6"/>
      <c r="M104" s="6"/>
      <c r="N104" s="6"/>
      <c r="O104" s="6"/>
      <c r="P104" s="6"/>
    </row>
    <row r="105" spans="2:16" ht="14.25">
      <c r="B105" s="6"/>
      <c r="C105" s="6"/>
      <c r="D105" s="6"/>
      <c r="E105" s="6"/>
      <c r="F105" s="6"/>
      <c r="G105" s="6"/>
      <c r="H105" s="6"/>
      <c r="I105" s="6"/>
      <c r="J105" s="6"/>
      <c r="K105" s="6"/>
      <c r="L105" s="6"/>
      <c r="M105" s="6"/>
      <c r="N105" s="6"/>
      <c r="O105" s="6"/>
      <c r="P105" s="6"/>
    </row>
    <row r="106" spans="2:16" ht="14.25">
      <c r="B106" s="6"/>
      <c r="C106" s="6"/>
      <c r="D106" s="6"/>
      <c r="E106" s="6"/>
      <c r="F106" s="6"/>
      <c r="G106" s="6"/>
      <c r="H106" s="6"/>
      <c r="I106" s="6"/>
      <c r="J106" s="6"/>
      <c r="K106" s="6"/>
      <c r="L106" s="6"/>
      <c r="M106" s="6"/>
      <c r="N106" s="6"/>
      <c r="O106" s="6"/>
      <c r="P106" s="6"/>
    </row>
    <row r="107" spans="2:16" ht="14.25">
      <c r="B107" s="6"/>
      <c r="C107" s="6"/>
      <c r="D107" s="6"/>
      <c r="E107" s="6"/>
      <c r="F107" s="6"/>
      <c r="G107" s="6"/>
      <c r="H107" s="6"/>
      <c r="I107" s="6"/>
      <c r="J107" s="6"/>
      <c r="K107" s="6"/>
      <c r="L107" s="6"/>
      <c r="M107" s="6"/>
      <c r="N107" s="6"/>
      <c r="O107" s="6"/>
      <c r="P107" s="6"/>
    </row>
    <row r="108" spans="2:16" ht="14.25">
      <c r="B108" s="6"/>
      <c r="C108" s="6"/>
      <c r="D108" s="6"/>
      <c r="E108" s="6"/>
      <c r="F108" s="6"/>
      <c r="G108" s="6"/>
      <c r="H108" s="6"/>
      <c r="I108" s="6"/>
      <c r="J108" s="6"/>
      <c r="K108" s="6"/>
      <c r="L108" s="6"/>
      <c r="M108" s="6"/>
      <c r="N108" s="6"/>
      <c r="O108" s="6"/>
      <c r="P108" s="6"/>
    </row>
    <row r="109" spans="2:16" ht="14.25">
      <c r="B109" s="6"/>
      <c r="C109" s="6"/>
      <c r="D109" s="6"/>
      <c r="E109" s="6"/>
      <c r="F109" s="6"/>
      <c r="G109" s="6"/>
      <c r="H109" s="6"/>
      <c r="I109" s="6"/>
      <c r="J109" s="6"/>
      <c r="K109" s="6"/>
      <c r="L109" s="6"/>
      <c r="M109" s="6"/>
      <c r="N109" s="6"/>
      <c r="O109" s="6"/>
      <c r="P109" s="6"/>
    </row>
    <row r="110" spans="2:16" ht="14.25">
      <c r="B110" s="6"/>
      <c r="C110" s="6"/>
      <c r="D110" s="6"/>
      <c r="E110" s="6"/>
      <c r="F110" s="6"/>
      <c r="G110" s="6"/>
      <c r="H110" s="6"/>
      <c r="I110" s="6"/>
      <c r="J110" s="6"/>
      <c r="K110" s="6"/>
      <c r="L110" s="6"/>
      <c r="M110" s="6"/>
      <c r="N110" s="6"/>
      <c r="O110" s="6"/>
      <c r="P110" s="6"/>
    </row>
    <row r="111" spans="2:16" ht="14.25">
      <c r="B111" s="6"/>
      <c r="C111" s="6"/>
      <c r="D111" s="6"/>
      <c r="E111" s="6"/>
      <c r="F111" s="6"/>
      <c r="G111" s="6"/>
      <c r="H111" s="6"/>
      <c r="I111" s="6"/>
      <c r="J111" s="6"/>
      <c r="K111" s="6"/>
      <c r="L111" s="6"/>
      <c r="M111" s="6"/>
      <c r="N111" s="6"/>
      <c r="O111" s="6"/>
      <c r="P111" s="6"/>
    </row>
    <row r="112" spans="2:16" ht="14.25">
      <c r="B112" s="6"/>
      <c r="C112" s="6"/>
      <c r="D112" s="6"/>
      <c r="E112" s="6"/>
      <c r="F112" s="6"/>
      <c r="G112" s="6"/>
      <c r="H112" s="6"/>
      <c r="I112" s="6"/>
      <c r="J112" s="6"/>
      <c r="K112" s="6"/>
      <c r="L112" s="6"/>
      <c r="M112" s="6"/>
      <c r="N112" s="6"/>
      <c r="O112" s="6"/>
      <c r="P112" s="6"/>
    </row>
    <row r="113" spans="2:16" ht="14.25">
      <c r="B113" s="6"/>
      <c r="C113" s="6"/>
      <c r="D113" s="6"/>
      <c r="E113" s="6"/>
      <c r="F113" s="6"/>
      <c r="G113" s="6"/>
      <c r="H113" s="6"/>
      <c r="I113" s="6"/>
      <c r="J113" s="6"/>
      <c r="K113" s="6"/>
      <c r="L113" s="6"/>
      <c r="M113" s="6"/>
      <c r="N113" s="6"/>
      <c r="O113" s="6"/>
      <c r="P113" s="6"/>
    </row>
    <row r="114" spans="2:16" ht="14.25">
      <c r="B114" s="6"/>
      <c r="C114" s="6"/>
      <c r="D114" s="6"/>
      <c r="E114" s="6"/>
      <c r="F114" s="6"/>
      <c r="G114" s="6"/>
      <c r="H114" s="6"/>
      <c r="I114" s="6"/>
      <c r="J114" s="6"/>
      <c r="K114" s="6"/>
      <c r="L114" s="6"/>
      <c r="M114" s="6"/>
      <c r="N114" s="6"/>
      <c r="O114" s="6"/>
      <c r="P114" s="6"/>
    </row>
    <row r="115" spans="2:16" ht="14.25">
      <c r="B115" s="6"/>
      <c r="C115" s="6"/>
      <c r="D115" s="6"/>
      <c r="E115" s="6"/>
      <c r="F115" s="6"/>
      <c r="G115" s="6"/>
      <c r="H115" s="6"/>
      <c r="I115" s="6"/>
      <c r="J115" s="6"/>
      <c r="K115" s="6"/>
      <c r="L115" s="6"/>
      <c r="M115" s="6"/>
      <c r="N115" s="6"/>
      <c r="O115" s="6"/>
      <c r="P115" s="6"/>
    </row>
    <row r="116" spans="2:16" ht="14.25">
      <c r="B116" s="6"/>
      <c r="C116" s="6"/>
      <c r="D116" s="6"/>
      <c r="E116" s="6"/>
      <c r="F116" s="6"/>
      <c r="G116" s="6"/>
      <c r="H116" s="6"/>
      <c r="I116" s="6"/>
      <c r="J116" s="6"/>
      <c r="K116" s="6"/>
      <c r="L116" s="6"/>
      <c r="M116" s="6"/>
      <c r="N116" s="6"/>
      <c r="O116" s="6"/>
      <c r="P116" s="6"/>
    </row>
    <row r="117" spans="2:16" ht="14.25">
      <c r="B117" s="6"/>
      <c r="C117" s="6"/>
      <c r="D117" s="6"/>
      <c r="E117" s="6"/>
      <c r="F117" s="6"/>
      <c r="G117" s="6"/>
      <c r="H117" s="6"/>
      <c r="I117" s="6"/>
      <c r="J117" s="6"/>
      <c r="K117" s="6"/>
      <c r="L117" s="6"/>
      <c r="M117" s="6"/>
      <c r="N117" s="6"/>
      <c r="O117" s="6"/>
      <c r="P117" s="6"/>
    </row>
    <row r="118" spans="2:16" ht="14.25">
      <c r="B118" s="6"/>
      <c r="C118" s="6"/>
      <c r="D118" s="6"/>
      <c r="E118" s="6"/>
      <c r="F118" s="6"/>
      <c r="G118" s="6"/>
      <c r="H118" s="6"/>
      <c r="I118" s="6"/>
      <c r="J118" s="6"/>
      <c r="K118" s="6"/>
      <c r="L118" s="6"/>
      <c r="M118" s="6"/>
      <c r="N118" s="6"/>
      <c r="O118" s="6"/>
      <c r="P118" s="6"/>
    </row>
    <row r="119" spans="2:16" ht="14.25">
      <c r="B119" s="6"/>
      <c r="C119" s="6"/>
      <c r="D119" s="6"/>
      <c r="E119" s="6"/>
      <c r="F119" s="6"/>
      <c r="G119" s="6"/>
      <c r="H119" s="6"/>
      <c r="I119" s="6"/>
      <c r="J119" s="6"/>
      <c r="K119" s="6"/>
      <c r="L119" s="6"/>
      <c r="M119" s="6"/>
      <c r="N119" s="6"/>
      <c r="O119" s="6"/>
      <c r="P119" s="6"/>
    </row>
    <row r="120" spans="2:16" ht="14.25">
      <c r="B120" s="6"/>
      <c r="C120" s="6"/>
      <c r="D120" s="6"/>
      <c r="E120" s="6"/>
      <c r="F120" s="6"/>
      <c r="G120" s="6"/>
      <c r="H120" s="6"/>
      <c r="I120" s="6"/>
      <c r="J120" s="6"/>
      <c r="K120" s="6"/>
      <c r="L120" s="6"/>
      <c r="M120" s="6"/>
      <c r="N120" s="6"/>
      <c r="O120" s="6"/>
      <c r="P120" s="6"/>
    </row>
    <row r="121" spans="2:16" ht="14.25">
      <c r="B121" s="6"/>
      <c r="C121" s="6"/>
      <c r="D121" s="6"/>
      <c r="E121" s="6"/>
      <c r="F121" s="6"/>
      <c r="G121" s="6"/>
      <c r="H121" s="6"/>
      <c r="I121" s="6"/>
      <c r="J121" s="6"/>
      <c r="K121" s="6"/>
      <c r="L121" s="6"/>
      <c r="M121" s="6"/>
      <c r="N121" s="6"/>
      <c r="O121" s="6"/>
      <c r="P121" s="6"/>
    </row>
    <row r="122" spans="2:16" ht="14.25">
      <c r="B122" s="6"/>
      <c r="C122" s="6"/>
      <c r="D122" s="6"/>
      <c r="E122" s="6"/>
      <c r="F122" s="6"/>
      <c r="G122" s="6"/>
      <c r="H122" s="6"/>
      <c r="I122" s="6"/>
      <c r="J122" s="6"/>
      <c r="K122" s="6"/>
      <c r="L122" s="6"/>
      <c r="M122" s="6"/>
      <c r="N122" s="6"/>
      <c r="O122" s="6"/>
      <c r="P122" s="6"/>
    </row>
    <row r="123" spans="2:16" ht="14.25">
      <c r="B123" s="6"/>
      <c r="C123" s="6"/>
      <c r="D123" s="6"/>
      <c r="E123" s="6"/>
      <c r="F123" s="6"/>
      <c r="G123" s="6"/>
      <c r="H123" s="6"/>
      <c r="I123" s="6"/>
      <c r="J123" s="6"/>
      <c r="K123" s="6"/>
      <c r="L123" s="6"/>
      <c r="M123" s="6"/>
      <c r="N123" s="6"/>
      <c r="O123" s="6"/>
      <c r="P123" s="6"/>
    </row>
    <row r="124" spans="2:16" ht="14.25">
      <c r="B124" s="6"/>
      <c r="C124" s="6"/>
      <c r="D124" s="6"/>
      <c r="E124" s="6"/>
      <c r="F124" s="6"/>
      <c r="G124" s="6"/>
      <c r="H124" s="6"/>
      <c r="I124" s="6"/>
      <c r="J124" s="6"/>
      <c r="K124" s="6"/>
      <c r="L124" s="6"/>
      <c r="M124" s="6"/>
      <c r="N124" s="6"/>
      <c r="O124" s="6"/>
      <c r="P124" s="6"/>
    </row>
    <row r="125" spans="2:16" ht="14.25">
      <c r="B125" s="6"/>
      <c r="C125" s="6"/>
      <c r="D125" s="6"/>
      <c r="E125" s="6"/>
      <c r="F125" s="6"/>
      <c r="G125" s="6"/>
      <c r="H125" s="6"/>
      <c r="I125" s="6"/>
      <c r="J125" s="6"/>
      <c r="K125" s="6"/>
      <c r="L125" s="6"/>
      <c r="M125" s="6"/>
      <c r="N125" s="6"/>
      <c r="O125" s="6"/>
      <c r="P125" s="6"/>
    </row>
    <row r="126" spans="2:16" ht="14.25">
      <c r="B126" s="6"/>
      <c r="C126" s="6"/>
      <c r="D126" s="6"/>
      <c r="E126" s="6"/>
      <c r="F126" s="6"/>
      <c r="G126" s="6"/>
      <c r="H126" s="6"/>
      <c r="I126" s="6"/>
      <c r="J126" s="6"/>
      <c r="K126" s="6"/>
      <c r="L126" s="6"/>
      <c r="M126" s="6"/>
      <c r="N126" s="6"/>
      <c r="O126" s="6"/>
      <c r="P126" s="6"/>
    </row>
    <row r="127" spans="2:16" ht="14.25">
      <c r="B127" s="6"/>
      <c r="C127" s="6"/>
      <c r="D127" s="6"/>
      <c r="E127" s="6"/>
      <c r="F127" s="6"/>
      <c r="G127" s="6"/>
      <c r="H127" s="6"/>
      <c r="I127" s="6"/>
      <c r="J127" s="6"/>
      <c r="K127" s="6"/>
      <c r="L127" s="6"/>
      <c r="M127" s="6"/>
      <c r="N127" s="6"/>
      <c r="O127" s="6"/>
      <c r="P127" s="6"/>
    </row>
    <row r="128" spans="2:16" ht="14.25">
      <c r="B128" s="6"/>
      <c r="C128" s="6"/>
      <c r="D128" s="6"/>
      <c r="E128" s="6"/>
      <c r="F128" s="6"/>
      <c r="G128" s="6"/>
      <c r="H128" s="6"/>
      <c r="I128" s="6"/>
      <c r="J128" s="6"/>
      <c r="K128" s="6"/>
      <c r="L128" s="6"/>
      <c r="M128" s="6"/>
      <c r="N128" s="6"/>
      <c r="O128" s="6"/>
      <c r="P128" s="6"/>
    </row>
    <row r="129" spans="2:16" ht="14.25">
      <c r="B129" s="6"/>
      <c r="C129" s="6"/>
      <c r="D129" s="6"/>
      <c r="E129" s="6"/>
      <c r="F129" s="6"/>
      <c r="G129" s="6"/>
      <c r="H129" s="6"/>
      <c r="I129" s="6"/>
      <c r="J129" s="6"/>
      <c r="K129" s="6"/>
      <c r="L129" s="6"/>
      <c r="M129" s="6"/>
      <c r="N129" s="6"/>
      <c r="O129" s="6"/>
      <c r="P129" s="6"/>
    </row>
    <row r="130" spans="2:16" ht="14.25">
      <c r="B130" s="6"/>
      <c r="C130" s="6"/>
      <c r="D130" s="6"/>
      <c r="E130" s="6"/>
      <c r="F130" s="6"/>
      <c r="G130" s="6"/>
      <c r="H130" s="6"/>
      <c r="I130" s="6"/>
      <c r="J130" s="6"/>
      <c r="K130" s="6"/>
      <c r="L130" s="6"/>
      <c r="M130" s="6"/>
      <c r="N130" s="6"/>
      <c r="O130" s="6"/>
      <c r="P130" s="6"/>
    </row>
    <row r="131" spans="2:16" ht="14.25">
      <c r="B131" s="6"/>
      <c r="C131" s="6"/>
      <c r="D131" s="6"/>
      <c r="E131" s="6"/>
      <c r="F131" s="6"/>
      <c r="G131" s="6"/>
      <c r="H131" s="6"/>
      <c r="I131" s="6"/>
      <c r="J131" s="6"/>
      <c r="K131" s="6"/>
      <c r="L131" s="6"/>
      <c r="M131" s="6"/>
      <c r="N131" s="6"/>
      <c r="O131" s="6"/>
      <c r="P131" s="6"/>
    </row>
    <row r="132" spans="2:16" ht="14.25">
      <c r="B132" s="6"/>
      <c r="C132" s="6"/>
      <c r="D132" s="6"/>
      <c r="E132" s="6"/>
      <c r="F132" s="6"/>
      <c r="G132" s="6"/>
      <c r="H132" s="6"/>
      <c r="I132" s="6"/>
      <c r="J132" s="6"/>
      <c r="K132" s="6"/>
      <c r="L132" s="6"/>
      <c r="M132" s="6"/>
      <c r="N132" s="6"/>
      <c r="O132" s="6"/>
      <c r="P132" s="6"/>
    </row>
    <row r="133" spans="2:16" ht="14.25">
      <c r="B133" s="6"/>
      <c r="C133" s="6"/>
      <c r="D133" s="6"/>
      <c r="E133" s="6"/>
      <c r="F133" s="6"/>
      <c r="G133" s="6"/>
      <c r="H133" s="6"/>
      <c r="I133" s="6"/>
      <c r="J133" s="6"/>
      <c r="K133" s="6"/>
      <c r="L133" s="6"/>
      <c r="M133" s="6"/>
      <c r="N133" s="6"/>
      <c r="O133" s="6"/>
      <c r="P133" s="6"/>
    </row>
    <row r="134" spans="2:16" ht="14.25">
      <c r="B134" s="6"/>
      <c r="C134" s="6"/>
      <c r="D134" s="6"/>
      <c r="E134" s="6"/>
      <c r="F134" s="6"/>
      <c r="G134" s="6"/>
      <c r="H134" s="6"/>
      <c r="I134" s="6"/>
      <c r="J134" s="6"/>
      <c r="K134" s="6"/>
      <c r="L134" s="6"/>
      <c r="M134" s="6"/>
      <c r="N134" s="6"/>
      <c r="O134" s="6"/>
      <c r="P134" s="6"/>
    </row>
    <row r="135" spans="2:16" ht="14.25">
      <c r="B135" s="6"/>
      <c r="C135" s="6"/>
      <c r="D135" s="6"/>
      <c r="E135" s="6"/>
      <c r="F135" s="6"/>
      <c r="G135" s="6"/>
      <c r="H135" s="6"/>
      <c r="I135" s="6"/>
      <c r="J135" s="6"/>
      <c r="K135" s="6"/>
      <c r="L135" s="6"/>
      <c r="M135" s="6"/>
      <c r="N135" s="6"/>
      <c r="O135" s="6"/>
      <c r="P135" s="6"/>
    </row>
    <row r="136" spans="2:16" ht="14.25">
      <c r="B136" s="6"/>
      <c r="C136" s="6"/>
      <c r="D136" s="6"/>
      <c r="E136" s="6"/>
      <c r="F136" s="6"/>
      <c r="G136" s="6"/>
      <c r="H136" s="6"/>
      <c r="I136" s="6"/>
      <c r="J136" s="6"/>
      <c r="K136" s="6"/>
      <c r="L136" s="6"/>
      <c r="M136" s="6"/>
      <c r="N136" s="6"/>
      <c r="O136" s="6"/>
      <c r="P136" s="6"/>
    </row>
    <row r="137" spans="2:16" ht="14.25">
      <c r="B137" s="6"/>
      <c r="C137" s="6"/>
      <c r="D137" s="6"/>
      <c r="E137" s="6"/>
      <c r="F137" s="6"/>
      <c r="G137" s="6"/>
      <c r="H137" s="6"/>
      <c r="I137" s="6"/>
      <c r="J137" s="6"/>
      <c r="K137" s="6"/>
      <c r="L137" s="6"/>
      <c r="M137" s="6"/>
      <c r="N137" s="6"/>
      <c r="O137" s="6"/>
      <c r="P137" s="6"/>
    </row>
    <row r="138" spans="2:16" ht="14.25">
      <c r="B138" s="6"/>
      <c r="C138" s="6"/>
      <c r="D138" s="6"/>
      <c r="E138" s="6"/>
      <c r="F138" s="6"/>
      <c r="G138" s="6"/>
      <c r="H138" s="6"/>
      <c r="I138" s="6"/>
      <c r="J138" s="6"/>
      <c r="K138" s="6"/>
      <c r="L138" s="6"/>
      <c r="M138" s="6"/>
      <c r="N138" s="6"/>
      <c r="O138" s="6"/>
      <c r="P138" s="6"/>
    </row>
    <row r="139" spans="2:16" ht="14.25">
      <c r="B139" s="6"/>
      <c r="C139" s="6"/>
      <c r="D139" s="6"/>
      <c r="E139" s="6"/>
      <c r="F139" s="6"/>
      <c r="G139" s="6"/>
      <c r="H139" s="6"/>
      <c r="I139" s="6"/>
      <c r="J139" s="6"/>
      <c r="K139" s="6"/>
      <c r="L139" s="6"/>
      <c r="M139" s="6"/>
      <c r="N139" s="6"/>
      <c r="O139" s="6"/>
      <c r="P139" s="6"/>
    </row>
    <row r="140" spans="2:16" ht="14.25">
      <c r="B140" s="6"/>
      <c r="C140" s="6"/>
      <c r="D140" s="6"/>
      <c r="E140" s="6"/>
      <c r="F140" s="6"/>
      <c r="G140" s="6"/>
      <c r="H140" s="6"/>
      <c r="I140" s="6"/>
      <c r="J140" s="6"/>
      <c r="K140" s="6"/>
      <c r="L140" s="6"/>
      <c r="M140" s="6"/>
      <c r="N140" s="6"/>
      <c r="O140" s="6"/>
      <c r="P140" s="6"/>
    </row>
    <row r="141" spans="2:16" ht="14.25">
      <c r="B141" s="6"/>
      <c r="C141" s="6"/>
      <c r="D141" s="6"/>
      <c r="E141" s="6"/>
      <c r="F141" s="6"/>
      <c r="G141" s="6"/>
      <c r="H141" s="6"/>
      <c r="I141" s="6"/>
      <c r="J141" s="6"/>
      <c r="K141" s="6"/>
      <c r="L141" s="6"/>
      <c r="M141" s="6"/>
      <c r="N141" s="6"/>
      <c r="O141" s="6"/>
      <c r="P141" s="6"/>
    </row>
    <row r="142" spans="2:16" ht="14.25">
      <c r="B142" s="6"/>
      <c r="C142" s="6"/>
      <c r="D142" s="6"/>
      <c r="E142" s="6"/>
      <c r="F142" s="6"/>
      <c r="G142" s="6"/>
      <c r="H142" s="6"/>
      <c r="I142" s="6"/>
      <c r="J142" s="6"/>
      <c r="K142" s="6"/>
      <c r="L142" s="6"/>
      <c r="M142" s="6"/>
      <c r="N142" s="6"/>
      <c r="O142" s="6"/>
      <c r="P142" s="6"/>
    </row>
    <row r="143" spans="2:16" ht="14.25">
      <c r="B143" s="6"/>
      <c r="C143" s="6"/>
      <c r="D143" s="6"/>
      <c r="E143" s="6"/>
      <c r="F143" s="6"/>
      <c r="G143" s="6"/>
      <c r="H143" s="6"/>
      <c r="I143" s="6"/>
      <c r="J143" s="6"/>
      <c r="K143" s="6"/>
      <c r="L143" s="6"/>
      <c r="M143" s="6"/>
      <c r="N143" s="6"/>
      <c r="O143" s="6"/>
      <c r="P143" s="6"/>
    </row>
    <row r="144" spans="2:16" ht="14.25">
      <c r="B144" s="6"/>
      <c r="C144" s="6"/>
      <c r="D144" s="6"/>
      <c r="E144" s="6"/>
      <c r="F144" s="6"/>
      <c r="G144" s="6"/>
      <c r="H144" s="6"/>
      <c r="I144" s="6"/>
      <c r="J144" s="6"/>
      <c r="K144" s="6"/>
      <c r="L144" s="6"/>
      <c r="M144" s="6"/>
      <c r="N144" s="6"/>
      <c r="O144" s="6"/>
      <c r="P144" s="6"/>
    </row>
    <row r="145" spans="2:16" ht="14.25">
      <c r="B145" s="6"/>
      <c r="C145" s="6"/>
      <c r="D145" s="6"/>
      <c r="E145" s="6"/>
      <c r="F145" s="6"/>
      <c r="G145" s="6"/>
      <c r="H145" s="6"/>
      <c r="I145" s="6"/>
      <c r="J145" s="6"/>
      <c r="K145" s="6"/>
      <c r="L145" s="6"/>
      <c r="M145" s="6"/>
      <c r="N145" s="6"/>
      <c r="O145" s="6"/>
      <c r="P145" s="6"/>
    </row>
    <row r="146" spans="2:16" ht="14.25">
      <c r="B146" s="6"/>
      <c r="C146" s="6"/>
      <c r="D146" s="6"/>
      <c r="E146" s="6"/>
      <c r="F146" s="6"/>
      <c r="G146" s="6"/>
      <c r="H146" s="6"/>
      <c r="I146" s="6"/>
      <c r="J146" s="6"/>
      <c r="K146" s="6"/>
      <c r="L146" s="6"/>
      <c r="M146" s="6"/>
      <c r="N146" s="6"/>
      <c r="O146" s="6"/>
      <c r="P146" s="6"/>
    </row>
    <row r="147" spans="2:16" ht="14.25">
      <c r="B147" s="6"/>
      <c r="C147" s="6"/>
      <c r="D147" s="6"/>
      <c r="E147" s="6"/>
      <c r="F147" s="6"/>
      <c r="G147" s="6"/>
      <c r="H147" s="6"/>
      <c r="I147" s="6"/>
      <c r="J147" s="6"/>
      <c r="K147" s="6"/>
      <c r="L147" s="6"/>
      <c r="M147" s="6"/>
      <c r="N147" s="6"/>
      <c r="O147" s="6"/>
      <c r="P147" s="6"/>
    </row>
    <row r="148" spans="2:16" ht="14.25">
      <c r="B148" s="6"/>
      <c r="C148" s="6"/>
      <c r="D148" s="6"/>
      <c r="E148" s="6"/>
      <c r="F148" s="6"/>
      <c r="G148" s="6"/>
      <c r="H148" s="6"/>
      <c r="I148" s="6"/>
      <c r="J148" s="6"/>
      <c r="K148" s="6"/>
      <c r="L148" s="6"/>
      <c r="M148" s="6"/>
      <c r="N148" s="6"/>
      <c r="O148" s="6"/>
      <c r="P148" s="6"/>
    </row>
    <row r="149" spans="2:16" ht="14.25">
      <c r="B149" s="6"/>
      <c r="C149" s="6"/>
      <c r="D149" s="6"/>
      <c r="E149" s="6"/>
      <c r="F149" s="6"/>
      <c r="G149" s="6"/>
      <c r="H149" s="6"/>
      <c r="I149" s="6"/>
      <c r="J149" s="6"/>
      <c r="K149" s="6"/>
      <c r="L149" s="6"/>
      <c r="M149" s="6"/>
      <c r="N149" s="6"/>
      <c r="O149" s="6"/>
      <c r="P149" s="6"/>
    </row>
    <row r="150" spans="2:16" ht="14.25">
      <c r="B150" s="6"/>
      <c r="C150" s="6"/>
      <c r="D150" s="6"/>
      <c r="E150" s="6"/>
      <c r="F150" s="6"/>
      <c r="G150" s="6"/>
      <c r="H150" s="6"/>
      <c r="I150" s="6"/>
      <c r="J150" s="6"/>
      <c r="K150" s="6"/>
      <c r="L150" s="6"/>
      <c r="M150" s="6"/>
      <c r="N150" s="6"/>
      <c r="O150" s="6"/>
      <c r="P150" s="6"/>
    </row>
    <row r="151" spans="2:16" ht="14.25">
      <c r="B151" s="6"/>
      <c r="C151" s="6"/>
      <c r="D151" s="6"/>
      <c r="E151" s="6"/>
      <c r="F151" s="6"/>
      <c r="G151" s="6"/>
      <c r="H151" s="6"/>
      <c r="I151" s="6"/>
      <c r="J151" s="6"/>
      <c r="K151" s="6"/>
      <c r="L151" s="6"/>
      <c r="M151" s="6"/>
      <c r="N151" s="6"/>
      <c r="O151" s="6"/>
      <c r="P151" s="6"/>
    </row>
    <row r="152" spans="2:16" ht="14.25">
      <c r="B152" s="6"/>
      <c r="C152" s="6"/>
      <c r="D152" s="6"/>
      <c r="E152" s="6"/>
      <c r="F152" s="6"/>
      <c r="G152" s="6"/>
      <c r="H152" s="6"/>
      <c r="I152" s="6"/>
      <c r="J152" s="6"/>
      <c r="K152" s="6"/>
      <c r="L152" s="6"/>
      <c r="M152" s="6"/>
      <c r="N152" s="6"/>
      <c r="O152" s="6"/>
      <c r="P152" s="6"/>
    </row>
    <row r="153" spans="2:16" ht="14.25">
      <c r="B153" s="6"/>
      <c r="C153" s="6"/>
      <c r="D153" s="6"/>
      <c r="E153" s="6"/>
      <c r="F153" s="6"/>
      <c r="G153" s="6"/>
      <c r="H153" s="6"/>
      <c r="I153" s="6"/>
      <c r="J153" s="6"/>
      <c r="K153" s="6"/>
      <c r="L153" s="6"/>
      <c r="M153" s="6"/>
      <c r="N153" s="6"/>
      <c r="O153" s="6"/>
      <c r="P153" s="6"/>
    </row>
    <row r="154" spans="2:16" ht="14.25">
      <c r="B154" s="6"/>
      <c r="C154" s="6"/>
      <c r="D154" s="6"/>
      <c r="E154" s="6"/>
      <c r="F154" s="6"/>
      <c r="G154" s="6"/>
      <c r="H154" s="6"/>
      <c r="I154" s="6"/>
      <c r="J154" s="6"/>
      <c r="K154" s="6"/>
      <c r="L154" s="6"/>
      <c r="M154" s="6"/>
      <c r="N154" s="6"/>
      <c r="O154" s="6"/>
      <c r="P154" s="6"/>
    </row>
    <row r="155" spans="2:16" ht="14.25">
      <c r="B155" s="6"/>
      <c r="C155" s="6"/>
      <c r="D155" s="6"/>
      <c r="E155" s="6"/>
      <c r="F155" s="6"/>
      <c r="G155" s="6"/>
      <c r="H155" s="6"/>
      <c r="I155" s="6"/>
      <c r="J155" s="6"/>
      <c r="K155" s="6"/>
      <c r="L155" s="6"/>
      <c r="M155" s="6"/>
      <c r="N155" s="6"/>
      <c r="O155" s="6"/>
      <c r="P155" s="6"/>
    </row>
    <row r="156" spans="2:16" ht="14.25">
      <c r="B156" s="6"/>
      <c r="C156" s="6"/>
      <c r="D156" s="6"/>
      <c r="E156" s="6"/>
      <c r="F156" s="6"/>
      <c r="G156" s="6"/>
      <c r="H156" s="6"/>
      <c r="I156" s="6"/>
      <c r="J156" s="6"/>
      <c r="K156" s="6"/>
      <c r="L156" s="6"/>
      <c r="M156" s="6"/>
      <c r="N156" s="6"/>
      <c r="O156" s="6"/>
      <c r="P156" s="6"/>
    </row>
    <row r="157" spans="2:16" ht="14.25">
      <c r="B157" s="6"/>
      <c r="C157" s="6"/>
      <c r="D157" s="6"/>
      <c r="E157" s="6"/>
      <c r="F157" s="6"/>
      <c r="G157" s="6"/>
      <c r="H157" s="6"/>
      <c r="I157" s="6"/>
      <c r="J157" s="6"/>
      <c r="K157" s="6"/>
      <c r="L157" s="6"/>
      <c r="M157" s="6"/>
      <c r="N157" s="6"/>
      <c r="O157" s="6"/>
      <c r="P157" s="6"/>
    </row>
    <row r="158" spans="2:16" ht="14.25">
      <c r="B158" s="6"/>
      <c r="C158" s="6"/>
      <c r="D158" s="6"/>
      <c r="E158" s="6"/>
      <c r="F158" s="6"/>
      <c r="G158" s="6"/>
      <c r="H158" s="6"/>
      <c r="I158" s="6"/>
      <c r="J158" s="6"/>
      <c r="K158" s="6"/>
      <c r="L158" s="6"/>
      <c r="M158" s="6"/>
      <c r="N158" s="6"/>
      <c r="O158" s="6"/>
      <c r="P158" s="6"/>
    </row>
    <row r="159" spans="2:16" ht="14.25">
      <c r="B159" s="6"/>
      <c r="C159" s="6"/>
      <c r="D159" s="6"/>
      <c r="E159" s="6"/>
      <c r="F159" s="6"/>
      <c r="G159" s="6"/>
      <c r="H159" s="6"/>
      <c r="I159" s="6"/>
      <c r="J159" s="6"/>
      <c r="K159" s="6"/>
      <c r="L159" s="6"/>
      <c r="M159" s="6"/>
      <c r="N159" s="6"/>
      <c r="O159" s="6"/>
      <c r="P159" s="6"/>
    </row>
    <row r="160" spans="2:16" ht="14.25">
      <c r="B160" s="6"/>
      <c r="C160" s="6"/>
      <c r="D160" s="6"/>
      <c r="E160" s="6"/>
      <c r="F160" s="6"/>
      <c r="G160" s="6"/>
      <c r="H160" s="6"/>
      <c r="I160" s="6"/>
      <c r="J160" s="6"/>
      <c r="K160" s="6"/>
      <c r="L160" s="6"/>
      <c r="M160" s="6"/>
      <c r="N160" s="6"/>
      <c r="O160" s="6"/>
      <c r="P160" s="6"/>
    </row>
    <row r="161" spans="2:16" ht="14.25">
      <c r="B161" s="6"/>
      <c r="C161" s="6"/>
      <c r="D161" s="6"/>
      <c r="E161" s="6"/>
      <c r="F161" s="6"/>
      <c r="G161" s="6"/>
      <c r="H161" s="6"/>
      <c r="I161" s="6"/>
      <c r="J161" s="6"/>
      <c r="K161" s="6"/>
      <c r="L161" s="6"/>
      <c r="M161" s="6"/>
      <c r="N161" s="6"/>
      <c r="O161" s="6"/>
      <c r="P161" s="6"/>
    </row>
    <row r="162" spans="2:16" ht="14.25">
      <c r="B162" s="6"/>
      <c r="C162" s="6"/>
      <c r="D162" s="6"/>
      <c r="E162" s="6"/>
      <c r="F162" s="6"/>
      <c r="G162" s="6"/>
      <c r="H162" s="6"/>
      <c r="I162" s="6"/>
      <c r="J162" s="6"/>
      <c r="K162" s="6"/>
      <c r="L162" s="6"/>
      <c r="M162" s="6"/>
      <c r="N162" s="6"/>
      <c r="O162" s="6"/>
      <c r="P162" s="6"/>
    </row>
    <row r="163" spans="2:16" ht="14.25">
      <c r="B163" s="6"/>
      <c r="C163" s="6"/>
      <c r="D163" s="6"/>
      <c r="E163" s="6"/>
      <c r="F163" s="6"/>
      <c r="G163" s="6"/>
      <c r="H163" s="6"/>
      <c r="I163" s="6"/>
      <c r="J163" s="6"/>
      <c r="K163" s="6"/>
      <c r="L163" s="6"/>
      <c r="M163" s="6"/>
      <c r="N163" s="6"/>
      <c r="O163" s="6"/>
      <c r="P163" s="6"/>
    </row>
    <row r="164" spans="2:16" ht="14.25">
      <c r="B164" s="6"/>
      <c r="C164" s="6"/>
      <c r="D164" s="6"/>
      <c r="E164" s="6"/>
      <c r="F164" s="6"/>
      <c r="G164" s="6"/>
      <c r="H164" s="6"/>
      <c r="I164" s="6"/>
      <c r="J164" s="6"/>
      <c r="K164" s="6"/>
      <c r="L164" s="6"/>
      <c r="M164" s="6"/>
      <c r="N164" s="6"/>
      <c r="O164" s="6"/>
      <c r="P164" s="6"/>
    </row>
    <row r="165" spans="2:16" ht="14.25">
      <c r="B165" s="6"/>
      <c r="C165" s="6"/>
      <c r="D165" s="6"/>
      <c r="E165" s="6"/>
      <c r="F165" s="6"/>
      <c r="G165" s="6"/>
      <c r="H165" s="6"/>
      <c r="I165" s="6"/>
      <c r="J165" s="6"/>
      <c r="K165" s="6"/>
      <c r="L165" s="6"/>
      <c r="M165" s="6"/>
      <c r="N165" s="6"/>
      <c r="O165" s="6"/>
      <c r="P165" s="6"/>
    </row>
    <row r="166" spans="2:16" ht="14.25">
      <c r="B166" s="6"/>
      <c r="C166" s="6"/>
      <c r="D166" s="6"/>
      <c r="E166" s="6"/>
      <c r="F166" s="6"/>
      <c r="G166" s="6"/>
      <c r="H166" s="6"/>
      <c r="I166" s="6"/>
      <c r="J166" s="6"/>
      <c r="K166" s="6"/>
      <c r="L166" s="6"/>
      <c r="M166" s="6"/>
      <c r="N166" s="6"/>
      <c r="O166" s="6"/>
      <c r="P166" s="6"/>
    </row>
    <row r="167" spans="2:16" ht="14.25">
      <c r="B167" s="6"/>
      <c r="C167" s="6"/>
      <c r="D167" s="6"/>
      <c r="E167" s="6"/>
      <c r="F167" s="6"/>
      <c r="G167" s="6"/>
      <c r="H167" s="6"/>
      <c r="I167" s="6"/>
      <c r="J167" s="6"/>
      <c r="K167" s="6"/>
      <c r="L167" s="6"/>
      <c r="M167" s="6"/>
      <c r="N167" s="6"/>
      <c r="O167" s="6"/>
      <c r="P167" s="6"/>
    </row>
    <row r="168" spans="2:16" ht="14.25">
      <c r="B168" s="6"/>
      <c r="C168" s="6"/>
      <c r="D168" s="6"/>
      <c r="E168" s="6"/>
      <c r="F168" s="6"/>
      <c r="G168" s="6"/>
      <c r="H168" s="6"/>
      <c r="I168" s="6"/>
      <c r="J168" s="6"/>
      <c r="K168" s="6"/>
      <c r="L168" s="6"/>
      <c r="M168" s="6"/>
      <c r="N168" s="6"/>
      <c r="O168" s="6"/>
      <c r="P168" s="6"/>
    </row>
    <row r="169" spans="2:16" ht="14.25">
      <c r="B169" s="6"/>
      <c r="C169" s="6"/>
      <c r="D169" s="6"/>
      <c r="E169" s="6"/>
      <c r="F169" s="6"/>
      <c r="G169" s="6"/>
      <c r="H169" s="6"/>
      <c r="I169" s="6"/>
      <c r="J169" s="6"/>
      <c r="K169" s="6"/>
      <c r="L169" s="6"/>
      <c r="M169" s="6"/>
      <c r="N169" s="6"/>
      <c r="O169" s="6"/>
      <c r="P169" s="6"/>
    </row>
    <row r="170" spans="2:16" ht="14.25">
      <c r="B170" s="6"/>
      <c r="C170" s="6"/>
      <c r="D170" s="6"/>
      <c r="E170" s="6"/>
      <c r="F170" s="6"/>
      <c r="G170" s="6"/>
      <c r="H170" s="6"/>
      <c r="I170" s="6"/>
      <c r="J170" s="6"/>
      <c r="K170" s="6"/>
      <c r="L170" s="6"/>
      <c r="M170" s="6"/>
      <c r="N170" s="6"/>
      <c r="O170" s="6"/>
      <c r="P170" s="6"/>
    </row>
    <row r="171" spans="2:16" ht="14.25">
      <c r="B171" s="6"/>
      <c r="C171" s="6"/>
      <c r="D171" s="6"/>
      <c r="E171" s="6"/>
      <c r="F171" s="6"/>
      <c r="G171" s="6"/>
      <c r="H171" s="6"/>
      <c r="I171" s="6"/>
      <c r="J171" s="6"/>
      <c r="K171" s="6"/>
      <c r="L171" s="6"/>
      <c r="M171" s="6"/>
      <c r="N171" s="6"/>
      <c r="O171" s="6"/>
      <c r="P171" s="6"/>
    </row>
    <row r="172" spans="2:16" ht="14.25">
      <c r="B172" s="6"/>
      <c r="C172" s="6"/>
      <c r="D172" s="6"/>
      <c r="E172" s="6"/>
      <c r="F172" s="6"/>
      <c r="G172" s="6"/>
      <c r="H172" s="6"/>
      <c r="I172" s="6"/>
      <c r="J172" s="6"/>
      <c r="K172" s="6"/>
      <c r="L172" s="6"/>
      <c r="M172" s="6"/>
      <c r="N172" s="6"/>
      <c r="O172" s="6"/>
      <c r="P172" s="6"/>
    </row>
    <row r="173" spans="2:16" ht="14.25">
      <c r="B173" s="6"/>
      <c r="C173" s="6"/>
      <c r="D173" s="6"/>
      <c r="E173" s="6"/>
      <c r="F173" s="6"/>
      <c r="G173" s="6"/>
      <c r="H173" s="6"/>
      <c r="I173" s="6"/>
      <c r="J173" s="6"/>
      <c r="K173" s="6"/>
      <c r="L173" s="6"/>
      <c r="M173" s="6"/>
      <c r="N173" s="6"/>
      <c r="O173" s="6"/>
      <c r="P173" s="6"/>
    </row>
    <row r="174" spans="2:16" ht="14.25">
      <c r="B174" s="6"/>
      <c r="C174" s="6"/>
      <c r="D174" s="6"/>
      <c r="E174" s="6"/>
      <c r="F174" s="6"/>
      <c r="G174" s="6"/>
      <c r="H174" s="6"/>
      <c r="I174" s="6"/>
      <c r="J174" s="6"/>
      <c r="K174" s="6"/>
      <c r="L174" s="6"/>
      <c r="M174" s="6"/>
      <c r="N174" s="6"/>
      <c r="O174" s="6"/>
      <c r="P174" s="6"/>
    </row>
    <row r="175" spans="2:16" ht="14.25">
      <c r="B175" s="6"/>
      <c r="C175" s="6"/>
      <c r="D175" s="6"/>
      <c r="E175" s="6"/>
      <c r="F175" s="6"/>
      <c r="G175" s="6"/>
      <c r="H175" s="6"/>
      <c r="I175" s="6"/>
      <c r="J175" s="6"/>
      <c r="K175" s="6"/>
      <c r="L175" s="6"/>
      <c r="M175" s="6"/>
      <c r="N175" s="6"/>
      <c r="O175" s="6"/>
      <c r="P175" s="6"/>
    </row>
    <row r="176" spans="2:16" ht="14.25">
      <c r="B176" s="6"/>
      <c r="C176" s="6"/>
      <c r="D176" s="6"/>
      <c r="E176" s="6"/>
      <c r="F176" s="6"/>
      <c r="G176" s="6"/>
      <c r="H176" s="6"/>
      <c r="I176" s="6"/>
      <c r="J176" s="6"/>
      <c r="K176" s="6"/>
      <c r="L176" s="6"/>
      <c r="M176" s="6"/>
      <c r="N176" s="6"/>
      <c r="O176" s="6"/>
      <c r="P176" s="6"/>
    </row>
    <row r="177" spans="2:16" ht="14.25">
      <c r="B177" s="6"/>
      <c r="C177" s="6"/>
      <c r="D177" s="6"/>
      <c r="E177" s="6"/>
      <c r="F177" s="6"/>
      <c r="G177" s="6"/>
      <c r="H177" s="6"/>
      <c r="I177" s="6"/>
      <c r="J177" s="6"/>
      <c r="K177" s="6"/>
      <c r="L177" s="6"/>
      <c r="M177" s="6"/>
      <c r="N177" s="6"/>
      <c r="O177" s="6"/>
      <c r="P177" s="6"/>
    </row>
    <row r="178" spans="2:16" ht="14.25">
      <c r="B178" s="6"/>
      <c r="C178" s="6"/>
      <c r="D178" s="6"/>
      <c r="E178" s="6"/>
      <c r="F178" s="6"/>
      <c r="G178" s="6"/>
      <c r="H178" s="6"/>
      <c r="I178" s="6"/>
      <c r="J178" s="6"/>
      <c r="K178" s="6"/>
      <c r="L178" s="6"/>
      <c r="M178" s="6"/>
      <c r="N178" s="6"/>
      <c r="O178" s="6"/>
      <c r="P178" s="6"/>
    </row>
    <row r="179" spans="2:16" ht="14.25">
      <c r="B179" s="6"/>
      <c r="C179" s="6"/>
      <c r="D179" s="6"/>
      <c r="E179" s="6"/>
      <c r="F179" s="6"/>
      <c r="G179" s="6"/>
      <c r="H179" s="6"/>
      <c r="I179" s="6"/>
      <c r="J179" s="6"/>
      <c r="K179" s="6"/>
      <c r="L179" s="6"/>
      <c r="M179" s="6"/>
      <c r="N179" s="6"/>
      <c r="O179" s="6"/>
      <c r="P179" s="6"/>
    </row>
    <row r="180" spans="2:16" ht="14.25">
      <c r="B180" s="6"/>
      <c r="C180" s="6"/>
      <c r="D180" s="6"/>
      <c r="E180" s="6"/>
      <c r="F180" s="6"/>
      <c r="G180" s="6"/>
      <c r="H180" s="6"/>
      <c r="I180" s="6"/>
      <c r="J180" s="6"/>
      <c r="K180" s="6"/>
      <c r="L180" s="6"/>
      <c r="M180" s="6"/>
      <c r="N180" s="6"/>
      <c r="O180" s="6"/>
      <c r="P180" s="6"/>
    </row>
    <row r="181" spans="2:16" ht="14.25">
      <c r="B181" s="6"/>
      <c r="C181" s="6"/>
      <c r="D181" s="6"/>
      <c r="E181" s="6"/>
      <c r="F181" s="6"/>
      <c r="G181" s="6"/>
      <c r="H181" s="6"/>
      <c r="I181" s="6"/>
      <c r="J181" s="6"/>
      <c r="K181" s="6"/>
      <c r="L181" s="6"/>
      <c r="M181" s="6"/>
      <c r="N181" s="6"/>
      <c r="O181" s="6"/>
      <c r="P181" s="6"/>
    </row>
    <row r="182" spans="2:16" ht="14.25">
      <c r="B182" s="6"/>
      <c r="C182" s="6"/>
      <c r="D182" s="6"/>
      <c r="E182" s="6"/>
      <c r="F182" s="6"/>
      <c r="G182" s="6"/>
      <c r="H182" s="6"/>
      <c r="I182" s="6"/>
      <c r="J182" s="6"/>
      <c r="K182" s="6"/>
      <c r="L182" s="6"/>
      <c r="M182" s="6"/>
      <c r="N182" s="6"/>
      <c r="O182" s="6"/>
      <c r="P182" s="6"/>
    </row>
    <row r="183" spans="2:16" ht="14.25">
      <c r="B183" s="6"/>
      <c r="C183" s="6"/>
      <c r="D183" s="6"/>
      <c r="E183" s="6"/>
      <c r="F183" s="6"/>
      <c r="G183" s="6"/>
      <c r="H183" s="6"/>
      <c r="I183" s="6"/>
      <c r="J183" s="6"/>
      <c r="K183" s="6"/>
      <c r="L183" s="6"/>
      <c r="M183" s="6"/>
      <c r="N183" s="6"/>
      <c r="O183" s="6"/>
      <c r="P183" s="6"/>
    </row>
    <row r="184" spans="2:16" ht="14.25">
      <c r="B184" s="6"/>
      <c r="C184" s="6"/>
      <c r="D184" s="6"/>
      <c r="E184" s="6"/>
      <c r="F184" s="6"/>
      <c r="G184" s="6"/>
      <c r="H184" s="6"/>
      <c r="I184" s="6"/>
      <c r="J184" s="6"/>
      <c r="K184" s="6"/>
      <c r="L184" s="6"/>
      <c r="M184" s="6"/>
      <c r="N184" s="6"/>
      <c r="O184" s="6"/>
      <c r="P184" s="6"/>
    </row>
    <row r="185" spans="2:16" ht="14.25">
      <c r="B185" s="6"/>
      <c r="C185" s="6"/>
      <c r="D185" s="6"/>
      <c r="E185" s="6"/>
      <c r="F185" s="6"/>
      <c r="G185" s="6"/>
      <c r="H185" s="6"/>
      <c r="I185" s="6"/>
      <c r="J185" s="6"/>
      <c r="K185" s="6"/>
      <c r="L185" s="6"/>
      <c r="M185" s="6"/>
      <c r="N185" s="6"/>
      <c r="O185" s="6"/>
      <c r="P185" s="6"/>
    </row>
    <row r="186" spans="2:16" ht="14.25">
      <c r="B186" s="6"/>
      <c r="C186" s="6"/>
      <c r="D186" s="6"/>
      <c r="E186" s="6"/>
      <c r="F186" s="6"/>
      <c r="G186" s="6"/>
      <c r="H186" s="6"/>
      <c r="I186" s="6"/>
      <c r="J186" s="6"/>
      <c r="K186" s="6"/>
      <c r="L186" s="6"/>
      <c r="M186" s="6"/>
      <c r="N186" s="6"/>
      <c r="O186" s="6"/>
      <c r="P186" s="6"/>
    </row>
    <row r="187" spans="2:16" ht="14.25">
      <c r="B187" s="6"/>
      <c r="C187" s="6"/>
      <c r="D187" s="6"/>
      <c r="E187" s="6"/>
      <c r="F187" s="6"/>
      <c r="G187" s="6"/>
      <c r="H187" s="6"/>
      <c r="I187" s="6"/>
      <c r="J187" s="6"/>
      <c r="K187" s="6"/>
      <c r="L187" s="6"/>
      <c r="M187" s="6"/>
      <c r="N187" s="6"/>
      <c r="O187" s="6"/>
      <c r="P187" s="6"/>
    </row>
    <row r="188" spans="2:16" ht="14.25">
      <c r="B188" s="6"/>
      <c r="C188" s="6"/>
      <c r="D188" s="6"/>
      <c r="E188" s="6"/>
      <c r="F188" s="6"/>
      <c r="G188" s="6"/>
      <c r="H188" s="6"/>
      <c r="I188" s="6"/>
      <c r="J188" s="6"/>
      <c r="K188" s="6"/>
      <c r="L188" s="6"/>
      <c r="M188" s="6"/>
      <c r="N188" s="6"/>
      <c r="O188" s="6"/>
      <c r="P188" s="6"/>
    </row>
    <row r="189" spans="2:16" ht="14.25">
      <c r="B189" s="6"/>
      <c r="C189" s="6"/>
      <c r="D189" s="6"/>
      <c r="E189" s="6"/>
      <c r="F189" s="6"/>
      <c r="G189" s="6"/>
      <c r="H189" s="6"/>
      <c r="I189" s="6"/>
      <c r="J189" s="6"/>
      <c r="K189" s="6"/>
      <c r="L189" s="6"/>
      <c r="M189" s="6"/>
      <c r="N189" s="6"/>
      <c r="O189" s="6"/>
      <c r="P189" s="6"/>
    </row>
    <row r="190" spans="2:16" ht="14.25">
      <c r="B190" s="6"/>
      <c r="C190" s="6"/>
      <c r="D190" s="6"/>
      <c r="E190" s="6"/>
      <c r="F190" s="6"/>
      <c r="G190" s="6"/>
      <c r="H190" s="6"/>
      <c r="I190" s="6"/>
      <c r="J190" s="6"/>
      <c r="K190" s="6"/>
      <c r="L190" s="6"/>
      <c r="M190" s="6"/>
      <c r="N190" s="6"/>
      <c r="O190" s="6"/>
      <c r="P190" s="6"/>
    </row>
    <row r="191" spans="2:16" ht="14.25">
      <c r="B191" s="6"/>
      <c r="C191" s="6"/>
      <c r="D191" s="6"/>
      <c r="E191" s="6"/>
      <c r="F191" s="6"/>
      <c r="G191" s="6"/>
      <c r="H191" s="6"/>
      <c r="I191" s="6"/>
      <c r="J191" s="6"/>
      <c r="K191" s="6"/>
      <c r="L191" s="6"/>
      <c r="M191" s="6"/>
      <c r="N191" s="6"/>
      <c r="O191" s="6"/>
      <c r="P191" s="6"/>
    </row>
    <row r="192" spans="2:16" ht="14.25">
      <c r="B192" s="6"/>
      <c r="C192" s="6"/>
      <c r="D192" s="6"/>
      <c r="E192" s="6"/>
      <c r="F192" s="6"/>
      <c r="G192" s="6"/>
      <c r="H192" s="6"/>
      <c r="I192" s="6"/>
      <c r="J192" s="6"/>
      <c r="K192" s="6"/>
      <c r="L192" s="6"/>
      <c r="M192" s="6"/>
      <c r="N192" s="6"/>
      <c r="O192" s="6"/>
      <c r="P192" s="6"/>
    </row>
    <row r="193" spans="2:16" ht="14.25">
      <c r="B193" s="6"/>
      <c r="C193" s="6"/>
      <c r="D193" s="6"/>
      <c r="E193" s="6"/>
      <c r="F193" s="6"/>
      <c r="G193" s="6"/>
      <c r="H193" s="6"/>
      <c r="I193" s="6"/>
      <c r="J193" s="6"/>
      <c r="K193" s="6"/>
      <c r="L193" s="6"/>
      <c r="M193" s="6"/>
      <c r="N193" s="6"/>
      <c r="O193" s="6"/>
      <c r="P193" s="6"/>
    </row>
    <row r="194" spans="2:16" ht="14.25">
      <c r="B194" s="6"/>
      <c r="C194" s="6"/>
      <c r="D194" s="6"/>
      <c r="E194" s="6"/>
      <c r="F194" s="6"/>
      <c r="G194" s="6"/>
      <c r="H194" s="6"/>
      <c r="I194" s="6"/>
      <c r="J194" s="6"/>
      <c r="K194" s="6"/>
      <c r="L194" s="6"/>
      <c r="M194" s="6"/>
      <c r="N194" s="6"/>
      <c r="O194" s="6"/>
      <c r="P194" s="6"/>
    </row>
    <row r="195" spans="2:16" ht="14.25">
      <c r="B195" s="6"/>
      <c r="C195" s="6"/>
      <c r="D195" s="6"/>
      <c r="E195" s="6"/>
      <c r="F195" s="6"/>
      <c r="G195" s="6"/>
      <c r="H195" s="6"/>
      <c r="I195" s="6"/>
      <c r="J195" s="6"/>
      <c r="K195" s="6"/>
      <c r="L195" s="6"/>
      <c r="M195" s="6"/>
      <c r="N195" s="6"/>
      <c r="O195" s="6"/>
      <c r="P195" s="6"/>
    </row>
    <row r="196" spans="2:16" ht="14.25">
      <c r="B196" s="6"/>
      <c r="C196" s="6"/>
      <c r="D196" s="6"/>
      <c r="E196" s="6"/>
      <c r="F196" s="6"/>
      <c r="G196" s="6"/>
      <c r="H196" s="6"/>
      <c r="I196" s="6"/>
      <c r="J196" s="6"/>
      <c r="K196" s="6"/>
      <c r="L196" s="6"/>
      <c r="M196" s="6"/>
      <c r="N196" s="6"/>
      <c r="O196" s="6"/>
      <c r="P196" s="6"/>
    </row>
    <row r="197" spans="2:16" ht="14.25">
      <c r="B197" s="6"/>
      <c r="C197" s="6"/>
      <c r="D197" s="6"/>
      <c r="E197" s="6"/>
      <c r="F197" s="6"/>
      <c r="G197" s="6"/>
      <c r="H197" s="6"/>
      <c r="I197" s="6"/>
      <c r="J197" s="6"/>
      <c r="K197" s="6"/>
      <c r="L197" s="6"/>
      <c r="M197" s="6"/>
      <c r="N197" s="6"/>
      <c r="O197" s="6"/>
      <c r="P197" s="6"/>
    </row>
    <row r="198" spans="2:16" ht="14.25">
      <c r="B198" s="6"/>
      <c r="C198" s="6"/>
      <c r="D198" s="6"/>
      <c r="E198" s="6"/>
      <c r="F198" s="6"/>
      <c r="G198" s="6"/>
      <c r="H198" s="6"/>
      <c r="I198" s="6"/>
      <c r="J198" s="6"/>
      <c r="K198" s="6"/>
      <c r="L198" s="6"/>
      <c r="M198" s="6"/>
      <c r="N198" s="6"/>
      <c r="O198" s="6"/>
      <c r="P198" s="6"/>
    </row>
    <row r="199" spans="2:16" ht="14.25">
      <c r="B199" s="6"/>
      <c r="C199" s="6"/>
      <c r="D199" s="6"/>
      <c r="E199" s="6"/>
      <c r="F199" s="6"/>
      <c r="G199" s="6"/>
      <c r="H199" s="6"/>
      <c r="I199" s="6"/>
      <c r="J199" s="6"/>
      <c r="K199" s="6"/>
      <c r="L199" s="6"/>
      <c r="M199" s="6"/>
      <c r="N199" s="6"/>
      <c r="O199" s="6"/>
      <c r="P199" s="6"/>
    </row>
    <row r="200" spans="2:16" ht="14.25">
      <c r="B200" s="6"/>
      <c r="C200" s="6"/>
      <c r="D200" s="6"/>
      <c r="E200" s="6"/>
      <c r="F200" s="6"/>
      <c r="G200" s="6"/>
      <c r="H200" s="6"/>
      <c r="I200" s="6"/>
      <c r="J200" s="6"/>
      <c r="K200" s="6"/>
      <c r="L200" s="6"/>
      <c r="M200" s="6"/>
      <c r="N200" s="6"/>
      <c r="O200" s="6"/>
      <c r="P200" s="6"/>
    </row>
    <row r="201" spans="2:16" ht="14.25">
      <c r="B201" s="6"/>
      <c r="C201" s="6"/>
      <c r="D201" s="6"/>
      <c r="E201" s="6"/>
      <c r="F201" s="6"/>
      <c r="G201" s="6"/>
      <c r="H201" s="6"/>
      <c r="I201" s="6"/>
      <c r="J201" s="6"/>
      <c r="K201" s="6"/>
      <c r="L201" s="6"/>
      <c r="M201" s="6"/>
      <c r="N201" s="6"/>
      <c r="O201" s="6"/>
      <c r="P201" s="6"/>
    </row>
    <row r="202" spans="2:16" ht="14.25">
      <c r="B202" s="6"/>
      <c r="C202" s="6"/>
      <c r="D202" s="6"/>
      <c r="E202" s="6"/>
      <c r="F202" s="6"/>
      <c r="G202" s="6"/>
      <c r="H202" s="6"/>
      <c r="I202" s="6"/>
      <c r="J202" s="6"/>
      <c r="K202" s="6"/>
      <c r="L202" s="6"/>
      <c r="M202" s="6"/>
      <c r="N202" s="6"/>
      <c r="O202" s="6"/>
      <c r="P202" s="6"/>
    </row>
    <row r="203" spans="2:16" ht="14.25">
      <c r="B203" s="6"/>
      <c r="C203" s="6"/>
      <c r="D203" s="6"/>
      <c r="E203" s="6"/>
      <c r="F203" s="6"/>
      <c r="G203" s="6"/>
      <c r="H203" s="6"/>
      <c r="I203" s="6"/>
      <c r="J203" s="6"/>
      <c r="K203" s="6"/>
      <c r="L203" s="6"/>
      <c r="M203" s="6"/>
      <c r="N203" s="6"/>
      <c r="O203" s="6"/>
      <c r="P203" s="6"/>
    </row>
    <row r="204" spans="2:16" ht="14.25">
      <c r="B204" s="6"/>
      <c r="C204" s="6"/>
      <c r="D204" s="6"/>
      <c r="E204" s="6"/>
      <c r="F204" s="6"/>
      <c r="G204" s="6"/>
      <c r="H204" s="6"/>
      <c r="I204" s="6"/>
      <c r="J204" s="6"/>
      <c r="K204" s="6"/>
      <c r="L204" s="6"/>
      <c r="M204" s="6"/>
      <c r="N204" s="6"/>
      <c r="O204" s="6"/>
      <c r="P204" s="6"/>
    </row>
    <row r="205" spans="2:16" ht="14.25">
      <c r="B205" s="6"/>
      <c r="C205" s="6"/>
      <c r="D205" s="6"/>
      <c r="E205" s="6"/>
      <c r="F205" s="6"/>
      <c r="G205" s="6"/>
      <c r="H205" s="6"/>
      <c r="I205" s="6"/>
      <c r="J205" s="6"/>
      <c r="K205" s="6"/>
      <c r="L205" s="6"/>
      <c r="M205" s="6"/>
      <c r="N205" s="6"/>
      <c r="O205" s="6"/>
      <c r="P205" s="6"/>
    </row>
    <row r="206" spans="2:16" ht="14.25">
      <c r="B206" s="6"/>
      <c r="C206" s="6"/>
      <c r="D206" s="6"/>
      <c r="E206" s="6"/>
      <c r="F206" s="6"/>
      <c r="G206" s="6"/>
      <c r="H206" s="6"/>
      <c r="I206" s="6"/>
      <c r="J206" s="6"/>
      <c r="K206" s="6"/>
      <c r="L206" s="6"/>
      <c r="M206" s="6"/>
      <c r="N206" s="6"/>
      <c r="O206" s="6"/>
      <c r="P206" s="6"/>
    </row>
    <row r="207" spans="2:16" ht="14.25">
      <c r="B207" s="6"/>
      <c r="C207" s="6"/>
      <c r="D207" s="6"/>
      <c r="E207" s="6"/>
      <c r="F207" s="6"/>
      <c r="G207" s="6"/>
      <c r="H207" s="6"/>
      <c r="I207" s="6"/>
      <c r="J207" s="6"/>
      <c r="K207" s="6"/>
      <c r="L207" s="6"/>
      <c r="M207" s="6"/>
      <c r="N207" s="6"/>
      <c r="O207" s="6"/>
      <c r="P207" s="6"/>
    </row>
    <row r="208" spans="2:16" ht="14.25">
      <c r="B208" s="6"/>
      <c r="C208" s="6"/>
      <c r="D208" s="6"/>
      <c r="E208" s="6"/>
      <c r="F208" s="6"/>
      <c r="G208" s="6"/>
      <c r="H208" s="6"/>
      <c r="I208" s="6"/>
      <c r="J208" s="6"/>
      <c r="K208" s="6"/>
      <c r="L208" s="6"/>
      <c r="M208" s="6"/>
      <c r="N208" s="6"/>
      <c r="O208" s="6"/>
      <c r="P208" s="6"/>
    </row>
    <row r="209" spans="2:16" ht="14.25">
      <c r="B209" s="6"/>
      <c r="C209" s="6"/>
      <c r="D209" s="6"/>
      <c r="E209" s="6"/>
      <c r="F209" s="6"/>
      <c r="G209" s="6"/>
      <c r="H209" s="6"/>
      <c r="I209" s="6"/>
      <c r="J209" s="6"/>
      <c r="K209" s="6"/>
      <c r="L209" s="6"/>
      <c r="M209" s="6"/>
      <c r="N209" s="6"/>
      <c r="O209" s="6"/>
      <c r="P209" s="6"/>
    </row>
    <row r="210" spans="2:16" ht="14.25">
      <c r="B210" s="6"/>
      <c r="C210" s="6"/>
      <c r="D210" s="6"/>
      <c r="E210" s="6"/>
      <c r="F210" s="6"/>
      <c r="G210" s="6"/>
      <c r="H210" s="6"/>
      <c r="I210" s="6"/>
      <c r="J210" s="6"/>
      <c r="K210" s="6"/>
      <c r="L210" s="6"/>
      <c r="M210" s="6"/>
      <c r="N210" s="6"/>
      <c r="O210" s="6"/>
      <c r="P210" s="6"/>
    </row>
    <row r="211" spans="2:16" ht="14.25">
      <c r="B211" s="6"/>
      <c r="C211" s="6"/>
      <c r="D211" s="6"/>
      <c r="E211" s="6"/>
      <c r="F211" s="6"/>
      <c r="G211" s="6"/>
      <c r="H211" s="6"/>
      <c r="I211" s="6"/>
      <c r="J211" s="6"/>
      <c r="K211" s="6"/>
      <c r="L211" s="6"/>
      <c r="M211" s="6"/>
      <c r="N211" s="6"/>
      <c r="O211" s="6"/>
      <c r="P211" s="6"/>
    </row>
    <row r="212" spans="2:16" ht="14.25">
      <c r="B212" s="6"/>
      <c r="C212" s="6"/>
      <c r="D212" s="6"/>
      <c r="E212" s="6"/>
      <c r="F212" s="6"/>
      <c r="G212" s="6"/>
      <c r="H212" s="6"/>
      <c r="I212" s="6"/>
      <c r="J212" s="6"/>
      <c r="K212" s="6"/>
      <c r="L212" s="6"/>
      <c r="M212" s="6"/>
      <c r="N212" s="6"/>
      <c r="O212" s="6"/>
      <c r="P212" s="6"/>
    </row>
    <row r="213" spans="2:16" ht="14.25">
      <c r="B213" s="6"/>
      <c r="C213" s="6"/>
      <c r="D213" s="6"/>
      <c r="E213" s="6"/>
      <c r="F213" s="6"/>
      <c r="G213" s="6"/>
      <c r="H213" s="6"/>
      <c r="I213" s="6"/>
      <c r="J213" s="6"/>
      <c r="K213" s="6"/>
      <c r="L213" s="6"/>
      <c r="M213" s="6"/>
      <c r="N213" s="6"/>
      <c r="O213" s="6"/>
      <c r="P213" s="6"/>
    </row>
    <row r="214" spans="2:16" ht="14.25">
      <c r="B214" s="6"/>
      <c r="C214" s="6"/>
      <c r="D214" s="6"/>
      <c r="E214" s="6"/>
      <c r="F214" s="6"/>
      <c r="G214" s="6"/>
      <c r="H214" s="6"/>
      <c r="I214" s="6"/>
      <c r="J214" s="6"/>
      <c r="K214" s="6"/>
      <c r="L214" s="6"/>
      <c r="M214" s="6"/>
      <c r="N214" s="6"/>
      <c r="O214" s="6"/>
      <c r="P214" s="6"/>
    </row>
    <row r="215" spans="2:16" ht="14.25">
      <c r="B215" s="6"/>
      <c r="C215" s="6"/>
      <c r="D215" s="6"/>
      <c r="E215" s="6"/>
      <c r="F215" s="6"/>
      <c r="G215" s="6"/>
      <c r="H215" s="6"/>
      <c r="I215" s="6"/>
      <c r="J215" s="6"/>
      <c r="K215" s="6"/>
      <c r="L215" s="6"/>
      <c r="M215" s="6"/>
      <c r="N215" s="6"/>
      <c r="O215" s="6"/>
      <c r="P215" s="6"/>
    </row>
    <row r="216" spans="2:16" ht="14.25">
      <c r="B216" s="6"/>
      <c r="C216" s="6"/>
      <c r="D216" s="6"/>
      <c r="E216" s="6"/>
      <c r="F216" s="6"/>
      <c r="G216" s="6"/>
      <c r="H216" s="6"/>
      <c r="I216" s="6"/>
      <c r="J216" s="6"/>
      <c r="K216" s="6"/>
      <c r="L216" s="6"/>
      <c r="M216" s="6"/>
      <c r="N216" s="6"/>
      <c r="O216" s="6"/>
      <c r="P216" s="6"/>
    </row>
    <row r="217" spans="2:16" ht="14.25">
      <c r="B217" s="6"/>
      <c r="C217" s="6"/>
      <c r="D217" s="6"/>
      <c r="E217" s="6"/>
      <c r="F217" s="6"/>
      <c r="G217" s="6"/>
      <c r="H217" s="6"/>
      <c r="I217" s="6"/>
      <c r="J217" s="6"/>
      <c r="K217" s="6"/>
      <c r="L217" s="6"/>
      <c r="M217" s="6"/>
      <c r="N217" s="6"/>
      <c r="O217" s="6"/>
      <c r="P217" s="6"/>
    </row>
    <row r="218" spans="2:16" ht="14.25">
      <c r="B218" s="6"/>
      <c r="C218" s="6"/>
      <c r="D218" s="6"/>
      <c r="E218" s="6"/>
      <c r="F218" s="6"/>
      <c r="G218" s="6"/>
      <c r="H218" s="6"/>
      <c r="I218" s="6"/>
      <c r="J218" s="6"/>
      <c r="K218" s="6"/>
      <c r="L218" s="6"/>
      <c r="M218" s="6"/>
      <c r="N218" s="6"/>
      <c r="O218" s="6"/>
      <c r="P218" s="6"/>
    </row>
    <row r="219" spans="2:16" ht="14.25">
      <c r="B219" s="6"/>
      <c r="C219" s="6"/>
      <c r="D219" s="6"/>
      <c r="E219" s="6"/>
      <c r="F219" s="6"/>
      <c r="G219" s="6"/>
      <c r="H219" s="6"/>
      <c r="I219" s="6"/>
      <c r="J219" s="6"/>
      <c r="K219" s="6"/>
      <c r="L219" s="6"/>
      <c r="M219" s="6"/>
      <c r="N219" s="6"/>
      <c r="O219" s="6"/>
      <c r="P219" s="6"/>
    </row>
    <row r="220" spans="2:16" ht="14.25">
      <c r="B220" s="6"/>
      <c r="C220" s="6"/>
      <c r="D220" s="6"/>
      <c r="E220" s="6"/>
      <c r="F220" s="6"/>
      <c r="G220" s="6"/>
      <c r="H220" s="6"/>
      <c r="I220" s="6"/>
      <c r="J220" s="6"/>
      <c r="K220" s="6"/>
      <c r="L220" s="6"/>
      <c r="M220" s="6"/>
      <c r="N220" s="6"/>
      <c r="O220" s="6"/>
      <c r="P220" s="6"/>
    </row>
    <row r="221" spans="2:16" ht="14.25">
      <c r="B221" s="6"/>
      <c r="C221" s="6"/>
      <c r="D221" s="6"/>
      <c r="E221" s="6"/>
      <c r="F221" s="6"/>
      <c r="G221" s="6"/>
      <c r="H221" s="6"/>
      <c r="I221" s="6"/>
      <c r="J221" s="6"/>
      <c r="K221" s="6"/>
      <c r="L221" s="6"/>
      <c r="M221" s="6"/>
      <c r="N221" s="6"/>
      <c r="O221" s="6"/>
      <c r="P221" s="6"/>
    </row>
    <row r="222" spans="2:16" ht="14.25">
      <c r="B222" s="6"/>
      <c r="C222" s="6"/>
      <c r="D222" s="6"/>
      <c r="E222" s="6"/>
      <c r="F222" s="6"/>
      <c r="G222" s="6"/>
      <c r="H222" s="6"/>
      <c r="I222" s="6"/>
      <c r="J222" s="6"/>
      <c r="K222" s="6"/>
      <c r="L222" s="6"/>
      <c r="M222" s="6"/>
      <c r="N222" s="6"/>
      <c r="O222" s="6"/>
      <c r="P222" s="6"/>
    </row>
    <row r="223" spans="2:16" ht="14.25">
      <c r="B223" s="6"/>
      <c r="C223" s="6"/>
      <c r="D223" s="6"/>
      <c r="E223" s="6"/>
      <c r="F223" s="6"/>
      <c r="G223" s="6"/>
      <c r="H223" s="6"/>
      <c r="I223" s="6"/>
      <c r="J223" s="6"/>
      <c r="K223" s="6"/>
      <c r="L223" s="6"/>
      <c r="M223" s="6"/>
      <c r="N223" s="6"/>
      <c r="O223" s="6"/>
      <c r="P223" s="6"/>
    </row>
    <row r="224" spans="2:16" ht="14.25">
      <c r="B224" s="6"/>
      <c r="C224" s="6"/>
      <c r="D224" s="6"/>
      <c r="E224" s="6"/>
      <c r="F224" s="6"/>
      <c r="G224" s="6"/>
      <c r="H224" s="6"/>
      <c r="I224" s="6"/>
      <c r="J224" s="6"/>
      <c r="K224" s="6"/>
      <c r="L224" s="6"/>
      <c r="M224" s="6"/>
      <c r="N224" s="6"/>
      <c r="O224" s="6"/>
      <c r="P224" s="6"/>
    </row>
    <row r="225" spans="2:16" ht="14.25">
      <c r="B225" s="6"/>
      <c r="C225" s="6"/>
      <c r="D225" s="6"/>
      <c r="E225" s="6"/>
      <c r="F225" s="6"/>
      <c r="G225" s="6"/>
      <c r="H225" s="6"/>
      <c r="I225" s="6"/>
      <c r="J225" s="6"/>
      <c r="K225" s="6"/>
      <c r="L225" s="6"/>
      <c r="M225" s="6"/>
      <c r="N225" s="6"/>
      <c r="O225" s="6"/>
      <c r="P225" s="6"/>
    </row>
    <row r="226" spans="2:16" ht="14.25">
      <c r="B226" s="6"/>
      <c r="C226" s="6"/>
      <c r="D226" s="6"/>
      <c r="E226" s="6"/>
      <c r="F226" s="6"/>
      <c r="G226" s="6"/>
      <c r="H226" s="6"/>
      <c r="I226" s="6"/>
      <c r="J226" s="6"/>
      <c r="K226" s="6"/>
      <c r="L226" s="6"/>
      <c r="M226" s="6"/>
      <c r="N226" s="6"/>
      <c r="O226" s="6"/>
      <c r="P226" s="6"/>
    </row>
    <row r="227" spans="2:16" ht="14.25">
      <c r="B227" s="6"/>
      <c r="C227" s="6"/>
      <c r="D227" s="6"/>
      <c r="E227" s="6"/>
      <c r="F227" s="6"/>
      <c r="G227" s="6"/>
      <c r="H227" s="6"/>
      <c r="I227" s="6"/>
      <c r="J227" s="6"/>
      <c r="K227" s="6"/>
      <c r="L227" s="6"/>
      <c r="M227" s="6"/>
      <c r="N227" s="6"/>
      <c r="O227" s="6"/>
      <c r="P227" s="6"/>
    </row>
    <row r="228" spans="2:16" ht="14.25">
      <c r="B228" s="6"/>
      <c r="C228" s="6"/>
      <c r="D228" s="6"/>
      <c r="E228" s="6"/>
      <c r="F228" s="6"/>
      <c r="G228" s="6"/>
      <c r="H228" s="6"/>
      <c r="I228" s="6"/>
      <c r="J228" s="6"/>
      <c r="K228" s="6"/>
      <c r="L228" s="6"/>
      <c r="M228" s="6"/>
      <c r="N228" s="6"/>
      <c r="O228" s="6"/>
      <c r="P228" s="6"/>
    </row>
    <row r="229" spans="2:16" ht="14.25">
      <c r="B229" s="6"/>
      <c r="C229" s="6"/>
      <c r="D229" s="6"/>
      <c r="E229" s="6"/>
      <c r="F229" s="6"/>
      <c r="G229" s="6"/>
      <c r="H229" s="6"/>
      <c r="I229" s="6"/>
      <c r="J229" s="6"/>
      <c r="K229" s="6"/>
      <c r="L229" s="6"/>
      <c r="M229" s="6"/>
      <c r="N229" s="6"/>
      <c r="O229" s="6"/>
      <c r="P229" s="6"/>
    </row>
    <row r="230" spans="2:16" ht="14.25">
      <c r="B230" s="6"/>
      <c r="C230" s="6"/>
      <c r="D230" s="6"/>
      <c r="E230" s="6"/>
      <c r="F230" s="6"/>
      <c r="G230" s="6"/>
      <c r="H230" s="6"/>
      <c r="I230" s="6"/>
      <c r="J230" s="6"/>
      <c r="K230" s="6"/>
      <c r="L230" s="6"/>
      <c r="M230" s="6"/>
      <c r="N230" s="6"/>
      <c r="O230" s="6"/>
      <c r="P230" s="6"/>
    </row>
    <row r="231" spans="2:16" ht="14.25">
      <c r="B231" s="6"/>
      <c r="C231" s="6"/>
      <c r="D231" s="6"/>
      <c r="E231" s="6"/>
      <c r="F231" s="6"/>
      <c r="G231" s="6"/>
      <c r="H231" s="6"/>
      <c r="I231" s="6"/>
      <c r="J231" s="6"/>
      <c r="K231" s="6"/>
      <c r="L231" s="6"/>
      <c r="M231" s="6"/>
      <c r="N231" s="6"/>
      <c r="O231" s="6"/>
      <c r="P231" s="6"/>
    </row>
    <row r="232" spans="2:16" ht="14.25">
      <c r="B232" s="6"/>
      <c r="C232" s="6"/>
      <c r="D232" s="6"/>
      <c r="E232" s="6"/>
      <c r="F232" s="6"/>
      <c r="G232" s="6"/>
      <c r="H232" s="6"/>
      <c r="I232" s="6"/>
      <c r="J232" s="6"/>
      <c r="K232" s="6"/>
      <c r="L232" s="6"/>
      <c r="M232" s="6"/>
      <c r="N232" s="6"/>
      <c r="O232" s="6"/>
      <c r="P232" s="6"/>
    </row>
    <row r="233" spans="2:16" ht="14.25">
      <c r="B233" s="6"/>
      <c r="C233" s="6"/>
      <c r="D233" s="6"/>
      <c r="E233" s="6"/>
      <c r="F233" s="6"/>
      <c r="G233" s="6"/>
      <c r="H233" s="6"/>
      <c r="I233" s="6"/>
      <c r="J233" s="6"/>
      <c r="K233" s="6"/>
      <c r="L233" s="6"/>
      <c r="M233" s="6"/>
      <c r="N233" s="6"/>
      <c r="O233" s="6"/>
      <c r="P233" s="6"/>
    </row>
    <row r="234" spans="2:16" ht="14.25">
      <c r="B234" s="6"/>
      <c r="C234" s="6"/>
      <c r="D234" s="6"/>
      <c r="E234" s="6"/>
      <c r="F234" s="6"/>
      <c r="G234" s="6"/>
      <c r="H234" s="6"/>
      <c r="I234" s="6"/>
      <c r="J234" s="6"/>
      <c r="K234" s="6"/>
      <c r="L234" s="6"/>
      <c r="M234" s="6"/>
      <c r="N234" s="6"/>
      <c r="O234" s="6"/>
      <c r="P234" s="6"/>
    </row>
    <row r="235" spans="2:16" ht="14.25">
      <c r="B235" s="6"/>
      <c r="C235" s="6"/>
      <c r="D235" s="6"/>
      <c r="E235" s="6"/>
      <c r="F235" s="6"/>
      <c r="G235" s="6"/>
      <c r="H235" s="6"/>
      <c r="I235" s="6"/>
      <c r="J235" s="6"/>
      <c r="K235" s="6"/>
      <c r="L235" s="6"/>
      <c r="M235" s="6"/>
      <c r="N235" s="6"/>
      <c r="O235" s="6"/>
      <c r="P235" s="6"/>
    </row>
    <row r="236" spans="2:16" ht="14.25">
      <c r="B236" s="6"/>
      <c r="C236" s="6"/>
      <c r="D236" s="6"/>
      <c r="E236" s="6"/>
      <c r="F236" s="6"/>
      <c r="G236" s="6"/>
      <c r="H236" s="6"/>
      <c r="I236" s="6"/>
      <c r="J236" s="6"/>
      <c r="K236" s="6"/>
      <c r="L236" s="6"/>
      <c r="M236" s="6"/>
      <c r="N236" s="6"/>
      <c r="O236" s="6"/>
      <c r="P236" s="6"/>
    </row>
    <row r="237" spans="2:16" ht="14.25">
      <c r="B237" s="6"/>
      <c r="C237" s="6"/>
      <c r="D237" s="6"/>
      <c r="E237" s="6"/>
      <c r="F237" s="6"/>
      <c r="G237" s="6"/>
      <c r="H237" s="6"/>
      <c r="I237" s="6"/>
      <c r="J237" s="6"/>
      <c r="K237" s="6"/>
      <c r="L237" s="6"/>
      <c r="M237" s="6"/>
      <c r="N237" s="6"/>
      <c r="O237" s="6"/>
      <c r="P237" s="6"/>
    </row>
    <row r="238" spans="2:16" ht="14.25">
      <c r="B238" s="6"/>
      <c r="C238" s="6"/>
      <c r="D238" s="6"/>
      <c r="E238" s="6"/>
      <c r="F238" s="6"/>
      <c r="G238" s="6"/>
      <c r="H238" s="6"/>
      <c r="I238" s="6"/>
      <c r="J238" s="6"/>
      <c r="K238" s="6"/>
      <c r="L238" s="6"/>
      <c r="M238" s="6"/>
      <c r="N238" s="6"/>
      <c r="O238" s="6"/>
      <c r="P238" s="6"/>
    </row>
    <row r="239" spans="2:16" ht="14.25">
      <c r="B239" s="6"/>
      <c r="C239" s="6"/>
      <c r="D239" s="6"/>
      <c r="E239" s="6"/>
      <c r="F239" s="6"/>
      <c r="G239" s="6"/>
      <c r="H239" s="6"/>
      <c r="I239" s="6"/>
      <c r="J239" s="6"/>
      <c r="K239" s="6"/>
      <c r="L239" s="6"/>
      <c r="M239" s="6"/>
      <c r="N239" s="6"/>
      <c r="O239" s="6"/>
      <c r="P239" s="6"/>
    </row>
    <row r="240" spans="2:16" ht="14.25">
      <c r="B240" s="6"/>
      <c r="C240" s="6"/>
      <c r="D240" s="6"/>
      <c r="E240" s="6"/>
      <c r="F240" s="6"/>
      <c r="G240" s="6"/>
      <c r="H240" s="6"/>
      <c r="I240" s="6"/>
      <c r="J240" s="6"/>
      <c r="K240" s="6"/>
      <c r="L240" s="6"/>
      <c r="M240" s="6"/>
      <c r="N240" s="6"/>
      <c r="O240" s="6"/>
      <c r="P240" s="6"/>
    </row>
    <row r="241" spans="2:16" ht="14.25">
      <c r="B241" s="6"/>
      <c r="C241" s="6"/>
      <c r="D241" s="6"/>
      <c r="E241" s="6"/>
      <c r="F241" s="6"/>
      <c r="G241" s="6"/>
      <c r="H241" s="6"/>
      <c r="I241" s="6"/>
      <c r="J241" s="6"/>
      <c r="K241" s="6"/>
      <c r="L241" s="6"/>
      <c r="M241" s="6"/>
      <c r="N241" s="6"/>
      <c r="O241" s="6"/>
      <c r="P241" s="6"/>
    </row>
    <row r="242" spans="2:16" ht="14.25">
      <c r="B242" s="6"/>
      <c r="C242" s="6"/>
      <c r="D242" s="6"/>
      <c r="E242" s="6"/>
      <c r="F242" s="6"/>
      <c r="G242" s="6"/>
      <c r="H242" s="6"/>
      <c r="I242" s="6"/>
      <c r="J242" s="6"/>
      <c r="K242" s="6"/>
      <c r="L242" s="6"/>
      <c r="M242" s="6"/>
      <c r="N242" s="6"/>
      <c r="O242" s="6"/>
      <c r="P242" s="6"/>
    </row>
    <row r="243" spans="2:16" ht="14.25">
      <c r="B243" s="6"/>
      <c r="C243" s="6"/>
      <c r="D243" s="6"/>
      <c r="E243" s="6"/>
      <c r="F243" s="6"/>
      <c r="G243" s="6"/>
      <c r="H243" s="6"/>
      <c r="I243" s="6"/>
      <c r="J243" s="6"/>
      <c r="K243" s="6"/>
      <c r="L243" s="6"/>
      <c r="M243" s="6"/>
      <c r="N243" s="6"/>
      <c r="O243" s="6"/>
      <c r="P243" s="6"/>
    </row>
    <row r="244" spans="2:16" ht="14.25">
      <c r="B244" s="6"/>
      <c r="C244" s="6"/>
      <c r="D244" s="6"/>
      <c r="E244" s="6"/>
      <c r="F244" s="6"/>
      <c r="G244" s="6"/>
      <c r="H244" s="6"/>
      <c r="I244" s="6"/>
      <c r="J244" s="6"/>
      <c r="K244" s="6"/>
      <c r="L244" s="6"/>
      <c r="M244" s="6"/>
      <c r="N244" s="6"/>
      <c r="O244" s="6"/>
      <c r="P244" s="6"/>
    </row>
    <row r="245" spans="2:16" ht="14.25">
      <c r="B245" s="6"/>
      <c r="C245" s="6"/>
      <c r="D245" s="6"/>
      <c r="E245" s="6"/>
      <c r="F245" s="6"/>
      <c r="G245" s="6"/>
      <c r="H245" s="6"/>
      <c r="I245" s="6"/>
      <c r="J245" s="6"/>
      <c r="K245" s="6"/>
      <c r="L245" s="6"/>
      <c r="M245" s="6"/>
      <c r="N245" s="6"/>
      <c r="O245" s="6"/>
      <c r="P245" s="6"/>
    </row>
    <row r="246" spans="2:16" ht="14.25">
      <c r="B246" s="6"/>
      <c r="C246" s="6"/>
      <c r="D246" s="6"/>
      <c r="E246" s="6"/>
      <c r="F246" s="6"/>
      <c r="G246" s="6"/>
      <c r="H246" s="6"/>
      <c r="I246" s="6"/>
      <c r="J246" s="6"/>
      <c r="K246" s="6"/>
      <c r="L246" s="6"/>
      <c r="M246" s="6"/>
      <c r="N246" s="6"/>
      <c r="O246" s="6"/>
      <c r="P246" s="6"/>
    </row>
    <row r="247" spans="2:16" ht="14.25">
      <c r="B247" s="6"/>
      <c r="C247" s="6"/>
      <c r="D247" s="6"/>
      <c r="E247" s="6"/>
      <c r="F247" s="6"/>
      <c r="G247" s="6"/>
      <c r="H247" s="6"/>
      <c r="I247" s="6"/>
      <c r="J247" s="6"/>
      <c r="K247" s="6"/>
      <c r="L247" s="6"/>
      <c r="M247" s="6"/>
      <c r="N247" s="6"/>
      <c r="O247" s="6"/>
      <c r="P247" s="6"/>
    </row>
    <row r="248" spans="2:16" ht="14.25">
      <c r="B248" s="6"/>
      <c r="C248" s="6"/>
      <c r="D248" s="6"/>
      <c r="E248" s="6"/>
      <c r="F248" s="6"/>
      <c r="G248" s="6"/>
      <c r="H248" s="6"/>
      <c r="I248" s="6"/>
      <c r="J248" s="6"/>
      <c r="K248" s="6"/>
      <c r="L248" s="6"/>
      <c r="M248" s="6"/>
      <c r="N248" s="6"/>
      <c r="O248" s="6"/>
      <c r="P248" s="6"/>
    </row>
    <row r="249" spans="2:16" ht="14.25">
      <c r="B249" s="6"/>
      <c r="C249" s="6"/>
      <c r="D249" s="6"/>
      <c r="E249" s="6"/>
      <c r="F249" s="6"/>
      <c r="G249" s="6"/>
      <c r="H249" s="6"/>
      <c r="I249" s="6"/>
      <c r="J249" s="6"/>
      <c r="K249" s="6"/>
      <c r="L249" s="6"/>
      <c r="M249" s="6"/>
      <c r="N249" s="6"/>
      <c r="O249" s="6"/>
      <c r="P249" s="6"/>
    </row>
    <row r="250" spans="2:16" ht="14.25">
      <c r="B250" s="6"/>
      <c r="C250" s="6"/>
      <c r="D250" s="6"/>
      <c r="E250" s="6"/>
      <c r="F250" s="6"/>
      <c r="G250" s="6"/>
      <c r="H250" s="6"/>
      <c r="I250" s="6"/>
      <c r="J250" s="6"/>
      <c r="K250" s="6"/>
      <c r="L250" s="6"/>
      <c r="M250" s="6"/>
      <c r="N250" s="6"/>
      <c r="O250" s="6"/>
      <c r="P250" s="6"/>
    </row>
    <row r="251" spans="2:16" ht="14.25">
      <c r="B251" s="6"/>
      <c r="C251" s="6"/>
      <c r="D251" s="6"/>
      <c r="E251" s="6"/>
      <c r="F251" s="6"/>
      <c r="G251" s="6"/>
      <c r="H251" s="6"/>
      <c r="I251" s="6"/>
      <c r="J251" s="6"/>
      <c r="K251" s="6"/>
      <c r="L251" s="6"/>
      <c r="M251" s="6"/>
      <c r="N251" s="6"/>
      <c r="O251" s="6"/>
      <c r="P251" s="6"/>
    </row>
    <row r="252" spans="2:16" ht="14.25">
      <c r="B252" s="6"/>
      <c r="C252" s="6"/>
      <c r="D252" s="6"/>
      <c r="E252" s="6"/>
      <c r="F252" s="6"/>
      <c r="G252" s="6"/>
      <c r="H252" s="6"/>
      <c r="I252" s="6"/>
      <c r="J252" s="6"/>
      <c r="K252" s="6"/>
      <c r="L252" s="6"/>
      <c r="M252" s="6"/>
      <c r="N252" s="6"/>
      <c r="O252" s="6"/>
      <c r="P252" s="6"/>
    </row>
    <row r="253" spans="2:16" ht="14.25">
      <c r="B253" s="6"/>
      <c r="C253" s="6"/>
      <c r="D253" s="6"/>
      <c r="E253" s="6"/>
      <c r="F253" s="6"/>
      <c r="G253" s="6"/>
      <c r="H253" s="6"/>
      <c r="I253" s="6"/>
      <c r="J253" s="6"/>
      <c r="K253" s="6"/>
      <c r="L253" s="6"/>
      <c r="M253" s="6"/>
      <c r="N253" s="6"/>
      <c r="O253" s="6"/>
      <c r="P253" s="6"/>
    </row>
    <row r="254" spans="2:16" ht="14.25">
      <c r="B254" s="6"/>
      <c r="C254" s="6"/>
      <c r="D254" s="6"/>
      <c r="E254" s="6"/>
      <c r="F254" s="6"/>
      <c r="G254" s="6"/>
      <c r="H254" s="6"/>
      <c r="I254" s="6"/>
      <c r="J254" s="6"/>
      <c r="K254" s="6"/>
      <c r="L254" s="6"/>
      <c r="M254" s="6"/>
      <c r="N254" s="6"/>
      <c r="O254" s="6"/>
      <c r="P254" s="6"/>
    </row>
    <row r="255" spans="2:16" ht="14.25">
      <c r="B255" s="6"/>
      <c r="C255" s="6"/>
      <c r="D255" s="6"/>
      <c r="E255" s="6"/>
      <c r="F255" s="6"/>
      <c r="G255" s="6"/>
      <c r="H255" s="6"/>
      <c r="I255" s="6"/>
      <c r="J255" s="6"/>
      <c r="K255" s="6"/>
      <c r="L255" s="6"/>
      <c r="M255" s="6"/>
      <c r="N255" s="6"/>
      <c r="O255" s="6"/>
      <c r="P255" s="6"/>
    </row>
    <row r="256" spans="2:16" ht="14.25">
      <c r="B256" s="6"/>
      <c r="C256" s="6"/>
      <c r="D256" s="6"/>
      <c r="E256" s="6"/>
      <c r="F256" s="6"/>
      <c r="G256" s="6"/>
      <c r="H256" s="6"/>
      <c r="I256" s="6"/>
      <c r="J256" s="6"/>
      <c r="K256" s="6"/>
      <c r="L256" s="6"/>
      <c r="M256" s="6"/>
      <c r="N256" s="6"/>
      <c r="O256" s="6"/>
      <c r="P256" s="6"/>
    </row>
    <row r="257" spans="2:16" ht="14.25">
      <c r="B257" s="6"/>
      <c r="C257" s="6"/>
      <c r="D257" s="6"/>
      <c r="E257" s="6"/>
      <c r="F257" s="6"/>
      <c r="G257" s="6"/>
      <c r="H257" s="6"/>
      <c r="I257" s="6"/>
      <c r="J257" s="6"/>
      <c r="K257" s="6"/>
      <c r="L257" s="6"/>
      <c r="M257" s="6"/>
      <c r="N257" s="6"/>
      <c r="O257" s="6"/>
      <c r="P257" s="6"/>
    </row>
    <row r="258" spans="2:16" ht="14.25">
      <c r="B258" s="6"/>
      <c r="C258" s="6"/>
      <c r="D258" s="6"/>
      <c r="E258" s="6"/>
      <c r="F258" s="6"/>
      <c r="G258" s="6"/>
      <c r="H258" s="6"/>
      <c r="I258" s="6"/>
      <c r="J258" s="6"/>
      <c r="K258" s="6"/>
      <c r="L258" s="6"/>
      <c r="M258" s="6"/>
      <c r="N258" s="6"/>
      <c r="O258" s="6"/>
      <c r="P258" s="6"/>
    </row>
    <row r="259" spans="2:16" ht="14.25">
      <c r="B259" s="6"/>
      <c r="C259" s="6"/>
      <c r="D259" s="6"/>
      <c r="E259" s="6"/>
      <c r="F259" s="6"/>
      <c r="G259" s="6"/>
      <c r="H259" s="6"/>
      <c r="I259" s="6"/>
      <c r="J259" s="6"/>
      <c r="K259" s="6"/>
      <c r="L259" s="6"/>
      <c r="M259" s="6"/>
      <c r="N259" s="6"/>
      <c r="O259" s="6"/>
      <c r="P259" s="6"/>
    </row>
    <row r="260" spans="2:16" ht="14.25">
      <c r="B260" s="6"/>
      <c r="C260" s="6"/>
      <c r="D260" s="6"/>
      <c r="E260" s="6"/>
      <c r="F260" s="6"/>
      <c r="G260" s="6"/>
      <c r="H260" s="6"/>
      <c r="I260" s="6"/>
      <c r="J260" s="6"/>
      <c r="K260" s="6"/>
      <c r="L260" s="6"/>
      <c r="M260" s="6"/>
      <c r="N260" s="6"/>
      <c r="O260" s="6"/>
      <c r="P260" s="6"/>
    </row>
    <row r="261" spans="2:16" ht="14.25">
      <c r="B261" s="6"/>
      <c r="C261" s="6"/>
      <c r="D261" s="6"/>
      <c r="E261" s="6"/>
      <c r="F261" s="6"/>
      <c r="G261" s="6"/>
      <c r="H261" s="6"/>
      <c r="I261" s="6"/>
      <c r="J261" s="6"/>
      <c r="K261" s="6"/>
      <c r="L261" s="6"/>
      <c r="M261" s="6"/>
      <c r="N261" s="6"/>
      <c r="O261" s="6"/>
      <c r="P261" s="6"/>
    </row>
    <row r="262" spans="2:16" ht="14.25">
      <c r="B262" s="6"/>
      <c r="C262" s="6"/>
      <c r="D262" s="6"/>
      <c r="E262" s="6"/>
      <c r="F262" s="6"/>
      <c r="G262" s="6"/>
      <c r="H262" s="6"/>
      <c r="I262" s="6"/>
      <c r="J262" s="6"/>
      <c r="K262" s="6"/>
      <c r="L262" s="6"/>
      <c r="M262" s="6"/>
      <c r="N262" s="6"/>
      <c r="O262" s="6"/>
      <c r="P262" s="6"/>
    </row>
    <row r="263" spans="2:16" ht="14.25">
      <c r="B263" s="6"/>
      <c r="C263" s="6"/>
      <c r="D263" s="6"/>
      <c r="E263" s="6"/>
      <c r="F263" s="6"/>
      <c r="G263" s="6"/>
      <c r="H263" s="6"/>
      <c r="I263" s="6"/>
      <c r="J263" s="6"/>
      <c r="K263" s="6"/>
      <c r="L263" s="6"/>
      <c r="M263" s="6"/>
      <c r="N263" s="6"/>
      <c r="O263" s="6"/>
      <c r="P263" s="6"/>
    </row>
    <row r="264" spans="2:16" ht="14.25">
      <c r="B264" s="6"/>
      <c r="C264" s="6"/>
      <c r="D264" s="6"/>
      <c r="E264" s="6"/>
      <c r="F264" s="6"/>
      <c r="G264" s="6"/>
      <c r="H264" s="6"/>
      <c r="I264" s="6"/>
      <c r="J264" s="6"/>
      <c r="K264" s="6"/>
      <c r="L264" s="6"/>
      <c r="M264" s="6"/>
      <c r="N264" s="6"/>
      <c r="O264" s="6"/>
      <c r="P264" s="6"/>
    </row>
    <row r="265" spans="2:16" ht="14.25">
      <c r="B265" s="6"/>
      <c r="C265" s="6"/>
      <c r="D265" s="6"/>
      <c r="E265" s="6"/>
      <c r="F265" s="6"/>
      <c r="G265" s="6"/>
      <c r="H265" s="6"/>
      <c r="I265" s="6"/>
      <c r="J265" s="6"/>
      <c r="K265" s="6"/>
      <c r="L265" s="6"/>
      <c r="M265" s="6"/>
      <c r="N265" s="6"/>
      <c r="O265" s="6"/>
      <c r="P265" s="6"/>
    </row>
    <row r="266" spans="2:16" ht="14.25">
      <c r="B266" s="6"/>
      <c r="C266" s="6"/>
      <c r="D266" s="6"/>
      <c r="E266" s="6"/>
      <c r="F266" s="6"/>
      <c r="G266" s="6"/>
      <c r="H266" s="6"/>
      <c r="I266" s="6"/>
      <c r="J266" s="6"/>
      <c r="K266" s="6"/>
      <c r="L266" s="6"/>
      <c r="M266" s="6"/>
      <c r="N266" s="6"/>
      <c r="O266" s="6"/>
      <c r="P266" s="6"/>
    </row>
    <row r="267" spans="2:16" ht="14.25">
      <c r="B267" s="6"/>
      <c r="C267" s="6"/>
      <c r="D267" s="6"/>
      <c r="E267" s="6"/>
      <c r="F267" s="6"/>
      <c r="G267" s="6"/>
      <c r="H267" s="6"/>
      <c r="I267" s="6"/>
      <c r="J267" s="6"/>
      <c r="K267" s="6"/>
      <c r="L267" s="6"/>
      <c r="M267" s="6"/>
      <c r="N267" s="6"/>
      <c r="O267" s="6"/>
      <c r="P267" s="6"/>
    </row>
    <row r="268" spans="2:16" ht="14.25">
      <c r="B268" s="6"/>
      <c r="C268" s="6"/>
      <c r="D268" s="6"/>
      <c r="E268" s="6"/>
      <c r="F268" s="6"/>
      <c r="G268" s="6"/>
      <c r="H268" s="6"/>
      <c r="I268" s="6"/>
      <c r="J268" s="6"/>
      <c r="K268" s="6"/>
      <c r="L268" s="6"/>
      <c r="M268" s="6"/>
      <c r="N268" s="6"/>
      <c r="O268" s="6"/>
      <c r="P268" s="6"/>
    </row>
    <row r="269" spans="2:16" ht="14.25">
      <c r="B269" s="6"/>
      <c r="C269" s="6"/>
      <c r="D269" s="6"/>
      <c r="E269" s="6"/>
      <c r="F269" s="6"/>
      <c r="G269" s="6"/>
      <c r="H269" s="6"/>
      <c r="I269" s="6"/>
      <c r="J269" s="6"/>
      <c r="K269" s="6"/>
      <c r="L269" s="6"/>
      <c r="M269" s="6"/>
      <c r="N269" s="6"/>
      <c r="O269" s="6"/>
      <c r="P269" s="6"/>
    </row>
    <row r="270" spans="2:16" ht="14.25">
      <c r="B270" s="6"/>
      <c r="C270" s="6"/>
      <c r="D270" s="6"/>
      <c r="E270" s="6"/>
      <c r="F270" s="6"/>
      <c r="G270" s="6"/>
      <c r="H270" s="6"/>
      <c r="I270" s="6"/>
      <c r="J270" s="6"/>
      <c r="K270" s="6"/>
      <c r="L270" s="6"/>
      <c r="M270" s="6"/>
      <c r="N270" s="6"/>
      <c r="O270" s="6"/>
      <c r="P270" s="6"/>
    </row>
    <row r="271" spans="2:16" ht="14.25">
      <c r="B271" s="6"/>
      <c r="C271" s="6"/>
      <c r="D271" s="6"/>
      <c r="E271" s="6"/>
      <c r="F271" s="6"/>
      <c r="G271" s="6"/>
      <c r="H271" s="6"/>
      <c r="I271" s="6"/>
      <c r="J271" s="6"/>
      <c r="K271" s="6"/>
      <c r="L271" s="6"/>
      <c r="M271" s="6"/>
      <c r="N271" s="6"/>
      <c r="O271" s="6"/>
      <c r="P271" s="6"/>
    </row>
    <row r="272" spans="2:16" ht="14.25">
      <c r="B272" s="6"/>
      <c r="C272" s="6"/>
      <c r="D272" s="6"/>
      <c r="E272" s="6"/>
      <c r="F272" s="6"/>
      <c r="G272" s="6"/>
      <c r="H272" s="6"/>
      <c r="I272" s="6"/>
      <c r="J272" s="6"/>
      <c r="K272" s="6"/>
      <c r="L272" s="6"/>
      <c r="M272" s="6"/>
      <c r="N272" s="6"/>
      <c r="O272" s="6"/>
      <c r="P272" s="6"/>
    </row>
    <row r="273" spans="2:16" ht="14.25">
      <c r="B273" s="6"/>
      <c r="C273" s="6"/>
      <c r="D273" s="6"/>
      <c r="E273" s="6"/>
      <c r="F273" s="6"/>
      <c r="G273" s="6"/>
      <c r="H273" s="6"/>
      <c r="I273" s="6"/>
      <c r="J273" s="6"/>
      <c r="K273" s="6"/>
      <c r="L273" s="6"/>
      <c r="M273" s="6"/>
      <c r="N273" s="6"/>
      <c r="O273" s="6"/>
      <c r="P273" s="6"/>
    </row>
    <row r="274" spans="2:16" ht="14.25">
      <c r="B274" s="6"/>
      <c r="C274" s="6"/>
      <c r="D274" s="6"/>
      <c r="E274" s="6"/>
      <c r="F274" s="6"/>
      <c r="G274" s="6"/>
      <c r="H274" s="6"/>
      <c r="I274" s="6"/>
      <c r="J274" s="6"/>
      <c r="K274" s="6"/>
      <c r="L274" s="6"/>
      <c r="M274" s="6"/>
      <c r="N274" s="6"/>
      <c r="O274" s="6"/>
      <c r="P274" s="6"/>
    </row>
    <row r="275" spans="2:16" ht="14.25">
      <c r="B275" s="6"/>
      <c r="C275" s="6"/>
      <c r="D275" s="6"/>
      <c r="E275" s="6"/>
      <c r="F275" s="6"/>
      <c r="G275" s="6"/>
      <c r="H275" s="6"/>
      <c r="I275" s="6"/>
      <c r="J275" s="6"/>
      <c r="K275" s="6"/>
      <c r="L275" s="6"/>
      <c r="M275" s="6"/>
      <c r="N275" s="6"/>
      <c r="O275" s="6"/>
      <c r="P275" s="6"/>
    </row>
    <row r="276" spans="2:16" ht="14.25">
      <c r="B276" s="6"/>
      <c r="C276" s="6"/>
      <c r="D276" s="6"/>
      <c r="E276" s="6"/>
      <c r="F276" s="6"/>
      <c r="G276" s="6"/>
      <c r="H276" s="6"/>
      <c r="I276" s="6"/>
      <c r="J276" s="6"/>
      <c r="K276" s="6"/>
      <c r="L276" s="6"/>
      <c r="M276" s="6"/>
      <c r="N276" s="6"/>
      <c r="O276" s="6"/>
      <c r="P276" s="6"/>
    </row>
    <row r="277" spans="2:16" ht="14.25">
      <c r="B277" s="6"/>
      <c r="C277" s="6"/>
      <c r="D277" s="6"/>
      <c r="E277" s="6"/>
      <c r="F277" s="6"/>
      <c r="G277" s="6"/>
      <c r="H277" s="6"/>
      <c r="I277" s="6"/>
      <c r="J277" s="6"/>
      <c r="K277" s="6"/>
      <c r="L277" s="6"/>
      <c r="M277" s="6"/>
      <c r="N277" s="6"/>
      <c r="O277" s="6"/>
      <c r="P277" s="6"/>
    </row>
    <row r="278" spans="2:16" ht="14.25">
      <c r="B278" s="6"/>
      <c r="C278" s="6"/>
      <c r="D278" s="6"/>
      <c r="E278" s="6"/>
      <c r="F278" s="6"/>
      <c r="G278" s="6"/>
      <c r="H278" s="6"/>
      <c r="I278" s="6"/>
      <c r="J278" s="6"/>
      <c r="K278" s="6"/>
      <c r="L278" s="6"/>
      <c r="M278" s="6"/>
      <c r="N278" s="6"/>
      <c r="O278" s="6"/>
      <c r="P278" s="6"/>
    </row>
    <row r="279" spans="2:16" ht="14.25">
      <c r="B279" s="6"/>
      <c r="C279" s="6"/>
      <c r="D279" s="6"/>
      <c r="E279" s="6"/>
      <c r="F279" s="6"/>
      <c r="G279" s="6"/>
      <c r="H279" s="6"/>
      <c r="I279" s="6"/>
      <c r="J279" s="6"/>
      <c r="K279" s="6"/>
      <c r="L279" s="6"/>
      <c r="M279" s="6"/>
      <c r="N279" s="6"/>
      <c r="O279" s="6"/>
      <c r="P279" s="6"/>
    </row>
    <row r="280" spans="2:16" ht="14.25">
      <c r="B280" s="6"/>
      <c r="C280" s="6"/>
      <c r="D280" s="6"/>
      <c r="E280" s="6"/>
      <c r="F280" s="6"/>
      <c r="G280" s="6"/>
      <c r="H280" s="6"/>
      <c r="I280" s="6"/>
      <c r="J280" s="6"/>
      <c r="K280" s="6"/>
      <c r="L280" s="6"/>
      <c r="M280" s="6"/>
      <c r="N280" s="6"/>
      <c r="O280" s="6"/>
      <c r="P280" s="6"/>
    </row>
    <row r="281" spans="2:16" ht="14.25">
      <c r="B281" s="6"/>
      <c r="C281" s="6"/>
      <c r="D281" s="6"/>
      <c r="E281" s="6"/>
      <c r="F281" s="6"/>
      <c r="G281" s="6"/>
      <c r="H281" s="6"/>
      <c r="I281" s="6"/>
      <c r="J281" s="6"/>
      <c r="K281" s="6"/>
      <c r="L281" s="6"/>
      <c r="M281" s="6"/>
      <c r="N281" s="6"/>
      <c r="O281" s="6"/>
      <c r="P281" s="6"/>
    </row>
    <row r="282" spans="2:16" ht="14.25">
      <c r="B282" s="6"/>
      <c r="C282" s="6"/>
      <c r="D282" s="6"/>
      <c r="E282" s="6"/>
      <c r="F282" s="6"/>
      <c r="G282" s="6"/>
      <c r="H282" s="6"/>
      <c r="I282" s="6"/>
      <c r="J282" s="6"/>
      <c r="K282" s="6"/>
      <c r="L282" s="6"/>
      <c r="M282" s="6"/>
      <c r="N282" s="6"/>
      <c r="O282" s="6"/>
      <c r="P282" s="6"/>
    </row>
    <row r="283" spans="2:16" ht="14.25">
      <c r="B283" s="6"/>
      <c r="C283" s="6"/>
      <c r="D283" s="6"/>
      <c r="E283" s="6"/>
      <c r="F283" s="6"/>
      <c r="G283" s="6"/>
      <c r="H283" s="6"/>
      <c r="I283" s="6"/>
      <c r="J283" s="6"/>
      <c r="K283" s="6"/>
      <c r="L283" s="6"/>
      <c r="M283" s="6"/>
      <c r="N283" s="6"/>
      <c r="O283" s="6"/>
      <c r="P283" s="6"/>
    </row>
    <row r="284" spans="2:16" ht="14.25">
      <c r="B284" s="6"/>
      <c r="C284" s="6"/>
      <c r="D284" s="6"/>
      <c r="E284" s="6"/>
      <c r="F284" s="6"/>
      <c r="G284" s="6"/>
      <c r="H284" s="6"/>
      <c r="I284" s="6"/>
      <c r="J284" s="6"/>
      <c r="K284" s="6"/>
      <c r="L284" s="6"/>
      <c r="M284" s="6"/>
      <c r="N284" s="6"/>
      <c r="O284" s="6"/>
      <c r="P284" s="6"/>
    </row>
    <row r="285" spans="2:16" ht="14.25">
      <c r="B285" s="6"/>
      <c r="C285" s="6"/>
      <c r="D285" s="6"/>
      <c r="E285" s="6"/>
      <c r="F285" s="6"/>
      <c r="G285" s="6"/>
      <c r="H285" s="6"/>
      <c r="I285" s="6"/>
      <c r="J285" s="6"/>
      <c r="K285" s="6"/>
      <c r="L285" s="6"/>
      <c r="M285" s="6"/>
      <c r="N285" s="6"/>
      <c r="O285" s="6"/>
      <c r="P285" s="6"/>
    </row>
    <row r="286" spans="2:16" ht="14.25">
      <c r="B286" s="6"/>
      <c r="C286" s="6"/>
      <c r="D286" s="6"/>
      <c r="E286" s="6"/>
      <c r="F286" s="6"/>
      <c r="G286" s="6"/>
      <c r="H286" s="6"/>
      <c r="I286" s="6"/>
      <c r="J286" s="6"/>
      <c r="K286" s="6"/>
      <c r="L286" s="6"/>
      <c r="M286" s="6"/>
      <c r="N286" s="6"/>
      <c r="O286" s="6"/>
      <c r="P286" s="6"/>
    </row>
    <row r="287" spans="2:16" ht="14.25">
      <c r="B287" s="6"/>
      <c r="C287" s="6"/>
      <c r="D287" s="6"/>
      <c r="E287" s="6"/>
      <c r="F287" s="6"/>
      <c r="G287" s="6"/>
      <c r="H287" s="6"/>
      <c r="I287" s="6"/>
      <c r="J287" s="6"/>
      <c r="K287" s="6"/>
      <c r="L287" s="6"/>
      <c r="M287" s="6"/>
      <c r="N287" s="6"/>
      <c r="O287" s="6"/>
      <c r="P287" s="6"/>
    </row>
    <row r="288" spans="2:16" ht="14.25">
      <c r="B288" s="6"/>
      <c r="C288" s="6"/>
      <c r="D288" s="6"/>
      <c r="E288" s="6"/>
      <c r="F288" s="6"/>
      <c r="G288" s="6"/>
      <c r="H288" s="6"/>
      <c r="I288" s="6"/>
      <c r="J288" s="6"/>
      <c r="K288" s="6"/>
      <c r="L288" s="6"/>
      <c r="M288" s="6"/>
      <c r="N288" s="6"/>
      <c r="O288" s="6"/>
      <c r="P288" s="6"/>
    </row>
    <row r="289" spans="2:16" ht="14.25">
      <c r="B289" s="6"/>
      <c r="C289" s="6"/>
      <c r="D289" s="6"/>
      <c r="E289" s="6"/>
      <c r="F289" s="6"/>
      <c r="G289" s="6"/>
      <c r="H289" s="6"/>
      <c r="I289" s="6"/>
      <c r="J289" s="6"/>
      <c r="K289" s="6"/>
      <c r="L289" s="6"/>
      <c r="M289" s="6"/>
      <c r="N289" s="6"/>
      <c r="O289" s="6"/>
      <c r="P289" s="6"/>
    </row>
    <row r="290" spans="2:16" ht="14.25">
      <c r="B290" s="6"/>
      <c r="C290" s="6"/>
      <c r="D290" s="6"/>
      <c r="E290" s="6"/>
      <c r="F290" s="6"/>
      <c r="G290" s="6"/>
      <c r="H290" s="6"/>
      <c r="I290" s="6"/>
      <c r="J290" s="6"/>
      <c r="K290" s="6"/>
      <c r="L290" s="6"/>
      <c r="M290" s="6"/>
      <c r="N290" s="6"/>
      <c r="O290" s="6"/>
      <c r="P290" s="6"/>
    </row>
    <row r="291" spans="2:16" ht="14.25">
      <c r="B291" s="6"/>
      <c r="C291" s="6"/>
      <c r="D291" s="6"/>
      <c r="E291" s="6"/>
      <c r="F291" s="6"/>
      <c r="G291" s="6"/>
      <c r="H291" s="6"/>
      <c r="I291" s="6"/>
      <c r="J291" s="6"/>
      <c r="K291" s="6"/>
      <c r="L291" s="6"/>
      <c r="M291" s="6"/>
      <c r="N291" s="6"/>
      <c r="O291" s="6"/>
      <c r="P291" s="6"/>
    </row>
    <row r="292" spans="2:16" ht="14.25">
      <c r="B292" s="6"/>
      <c r="C292" s="6"/>
      <c r="D292" s="6"/>
      <c r="E292" s="6"/>
      <c r="F292" s="6"/>
      <c r="G292" s="6"/>
      <c r="H292" s="6"/>
      <c r="I292" s="6"/>
      <c r="J292" s="6"/>
      <c r="K292" s="6"/>
      <c r="L292" s="6"/>
      <c r="M292" s="6"/>
      <c r="N292" s="6"/>
      <c r="O292" s="6"/>
      <c r="P292" s="6"/>
    </row>
    <row r="293" spans="2:16" ht="14.25">
      <c r="B293" s="6"/>
      <c r="C293" s="6"/>
      <c r="D293" s="6"/>
      <c r="E293" s="6"/>
      <c r="F293" s="6"/>
      <c r="G293" s="6"/>
      <c r="H293" s="6"/>
      <c r="I293" s="6"/>
      <c r="J293" s="6"/>
      <c r="K293" s="6"/>
      <c r="L293" s="6"/>
      <c r="M293" s="6"/>
      <c r="N293" s="6"/>
      <c r="O293" s="6"/>
      <c r="P293" s="6"/>
    </row>
    <row r="294" spans="2:16" ht="14.25">
      <c r="B294" s="6"/>
      <c r="C294" s="6"/>
      <c r="D294" s="6"/>
      <c r="E294" s="6"/>
      <c r="F294" s="6"/>
      <c r="G294" s="6"/>
      <c r="H294" s="6"/>
      <c r="I294" s="6"/>
      <c r="J294" s="6"/>
      <c r="K294" s="6"/>
      <c r="L294" s="6"/>
      <c r="M294" s="6"/>
      <c r="N294" s="6"/>
      <c r="O294" s="6"/>
      <c r="P294" s="6"/>
    </row>
    <row r="295" spans="2:16" ht="14.25">
      <c r="B295" s="6"/>
      <c r="C295" s="6"/>
      <c r="D295" s="6"/>
      <c r="E295" s="6"/>
      <c r="F295" s="6"/>
      <c r="G295" s="6"/>
      <c r="H295" s="6"/>
      <c r="I295" s="6"/>
      <c r="J295" s="6"/>
      <c r="K295" s="6"/>
      <c r="L295" s="6"/>
      <c r="M295" s="6"/>
      <c r="N295" s="6"/>
      <c r="O295" s="6"/>
      <c r="P295" s="6"/>
    </row>
    <row r="296" spans="2:16" ht="14.25">
      <c r="B296" s="6"/>
      <c r="C296" s="6"/>
      <c r="D296" s="6"/>
      <c r="E296" s="6"/>
      <c r="F296" s="6"/>
      <c r="G296" s="6"/>
      <c r="H296" s="6"/>
      <c r="I296" s="6"/>
      <c r="J296" s="6"/>
      <c r="K296" s="6"/>
      <c r="L296" s="6"/>
      <c r="M296" s="6"/>
      <c r="N296" s="6"/>
      <c r="O296" s="6"/>
      <c r="P296" s="6"/>
    </row>
    <row r="297" spans="2:16" ht="14.25">
      <c r="B297" s="6"/>
      <c r="C297" s="6"/>
      <c r="D297" s="6"/>
      <c r="E297" s="6"/>
      <c r="F297" s="6"/>
      <c r="G297" s="6"/>
      <c r="H297" s="6"/>
      <c r="I297" s="6"/>
      <c r="J297" s="6"/>
      <c r="K297" s="6"/>
      <c r="L297" s="6"/>
      <c r="M297" s="6"/>
      <c r="N297" s="6"/>
      <c r="O297" s="6"/>
      <c r="P297" s="6"/>
    </row>
    <row r="298" spans="2:16" ht="14.25">
      <c r="B298" s="6"/>
      <c r="C298" s="6"/>
      <c r="D298" s="6"/>
      <c r="E298" s="6"/>
      <c r="F298" s="6"/>
      <c r="G298" s="6"/>
      <c r="H298" s="6"/>
      <c r="I298" s="6"/>
      <c r="J298" s="6"/>
      <c r="K298" s="6"/>
      <c r="L298" s="6"/>
      <c r="M298" s="6"/>
      <c r="N298" s="6"/>
      <c r="O298" s="6"/>
      <c r="P298" s="6"/>
    </row>
    <row r="299" spans="2:16" ht="14.25">
      <c r="B299" s="6"/>
      <c r="C299" s="6"/>
      <c r="D299" s="6"/>
      <c r="E299" s="6"/>
      <c r="F299" s="6"/>
      <c r="G299" s="6"/>
      <c r="H299" s="6"/>
      <c r="I299" s="6"/>
      <c r="J299" s="6"/>
      <c r="K299" s="6"/>
      <c r="L299" s="6"/>
      <c r="M299" s="6"/>
      <c r="N299" s="6"/>
      <c r="O299" s="6"/>
      <c r="P299" s="6"/>
    </row>
    <row r="300" spans="2:16" ht="14.25">
      <c r="B300" s="6"/>
      <c r="C300" s="6"/>
      <c r="D300" s="6"/>
      <c r="E300" s="6"/>
      <c r="F300" s="6"/>
      <c r="G300" s="6"/>
      <c r="H300" s="6"/>
      <c r="I300" s="6"/>
      <c r="J300" s="6"/>
      <c r="K300" s="6"/>
      <c r="L300" s="6"/>
      <c r="M300" s="6"/>
      <c r="N300" s="6"/>
      <c r="O300" s="6"/>
      <c r="P300" s="6"/>
    </row>
    <row r="301" spans="2:16" ht="14.25">
      <c r="B301" s="6"/>
      <c r="C301" s="6"/>
      <c r="D301" s="6"/>
      <c r="E301" s="6"/>
      <c r="F301" s="6"/>
      <c r="G301" s="6"/>
      <c r="H301" s="6"/>
      <c r="I301" s="6"/>
      <c r="J301" s="6"/>
      <c r="K301" s="6"/>
      <c r="L301" s="6"/>
      <c r="M301" s="6"/>
      <c r="N301" s="6"/>
      <c r="O301" s="6"/>
      <c r="P301" s="6"/>
    </row>
    <row r="302" spans="2:16" ht="14.25">
      <c r="B302" s="6"/>
      <c r="C302" s="6"/>
      <c r="D302" s="6"/>
      <c r="E302" s="6"/>
      <c r="F302" s="6"/>
      <c r="G302" s="6"/>
      <c r="H302" s="6"/>
      <c r="I302" s="6"/>
      <c r="J302" s="6"/>
      <c r="K302" s="6"/>
      <c r="L302" s="6"/>
      <c r="M302" s="6"/>
      <c r="N302" s="6"/>
      <c r="O302" s="6"/>
      <c r="P302" s="6"/>
    </row>
    <row r="303" spans="2:16" ht="14.25">
      <c r="B303" s="6"/>
      <c r="C303" s="6"/>
      <c r="D303" s="6"/>
      <c r="E303" s="6"/>
      <c r="F303" s="6"/>
      <c r="G303" s="6"/>
      <c r="H303" s="6"/>
      <c r="I303" s="6"/>
      <c r="J303" s="6"/>
      <c r="K303" s="6"/>
      <c r="L303" s="6"/>
      <c r="M303" s="6"/>
      <c r="N303" s="6"/>
      <c r="O303" s="6"/>
      <c r="P303" s="6"/>
    </row>
    <row r="304" spans="2:16" ht="14.25">
      <c r="B304" s="6"/>
      <c r="C304" s="6"/>
      <c r="D304" s="6"/>
      <c r="E304" s="6"/>
      <c r="F304" s="6"/>
      <c r="G304" s="6"/>
      <c r="H304" s="6"/>
      <c r="I304" s="6"/>
      <c r="J304" s="6"/>
      <c r="K304" s="6"/>
      <c r="L304" s="6"/>
      <c r="M304" s="6"/>
      <c r="N304" s="6"/>
      <c r="O304" s="6"/>
      <c r="P304" s="6"/>
    </row>
    <row r="305" spans="2:16" ht="14.25">
      <c r="B305" s="6"/>
      <c r="C305" s="6"/>
      <c r="D305" s="6"/>
      <c r="E305" s="6"/>
      <c r="F305" s="6"/>
      <c r="G305" s="6"/>
      <c r="H305" s="6"/>
      <c r="I305" s="6"/>
      <c r="J305" s="6"/>
      <c r="K305" s="6"/>
      <c r="L305" s="6"/>
      <c r="M305" s="6"/>
      <c r="N305" s="6"/>
      <c r="O305" s="6"/>
      <c r="P305" s="6"/>
    </row>
    <row r="306" spans="2:16" ht="14.25">
      <c r="B306" s="6"/>
      <c r="C306" s="6"/>
      <c r="D306" s="6"/>
      <c r="E306" s="6"/>
      <c r="F306" s="6"/>
      <c r="G306" s="6"/>
      <c r="H306" s="6"/>
      <c r="I306" s="6"/>
      <c r="J306" s="6"/>
      <c r="K306" s="6"/>
      <c r="L306" s="6"/>
      <c r="M306" s="6"/>
      <c r="N306" s="6"/>
      <c r="O306" s="6"/>
      <c r="P306" s="6"/>
    </row>
    <row r="307" spans="2:16" ht="14.25">
      <c r="B307" s="6"/>
      <c r="C307" s="6"/>
      <c r="D307" s="6"/>
      <c r="E307" s="6"/>
      <c r="F307" s="6"/>
      <c r="G307" s="6"/>
      <c r="H307" s="6"/>
      <c r="I307" s="6"/>
      <c r="J307" s="6"/>
      <c r="K307" s="6"/>
      <c r="L307" s="6"/>
      <c r="M307" s="6"/>
      <c r="N307" s="6"/>
      <c r="O307" s="6"/>
      <c r="P307" s="6"/>
    </row>
    <row r="308" spans="2:16" ht="14.25">
      <c r="B308" s="6"/>
      <c r="C308" s="6"/>
      <c r="D308" s="6"/>
      <c r="E308" s="6"/>
      <c r="F308" s="6"/>
      <c r="G308" s="6"/>
      <c r="H308" s="6"/>
      <c r="I308" s="6"/>
      <c r="J308" s="6"/>
      <c r="K308" s="6"/>
      <c r="L308" s="6"/>
      <c r="M308" s="6"/>
      <c r="N308" s="6"/>
      <c r="O308" s="6"/>
      <c r="P308" s="6"/>
    </row>
    <row r="309" spans="2:16" ht="14.25">
      <c r="B309" s="6"/>
      <c r="C309" s="6"/>
      <c r="D309" s="6"/>
      <c r="E309" s="6"/>
      <c r="F309" s="6"/>
      <c r="G309" s="6"/>
      <c r="H309" s="6"/>
      <c r="I309" s="6"/>
      <c r="J309" s="6"/>
      <c r="K309" s="6"/>
      <c r="L309" s="6"/>
      <c r="M309" s="6"/>
      <c r="N309" s="6"/>
      <c r="O309" s="6"/>
      <c r="P309" s="6"/>
    </row>
    <row r="310" spans="2:16" ht="14.25">
      <c r="B310" s="6"/>
      <c r="C310" s="6"/>
      <c r="D310" s="6"/>
      <c r="E310" s="6"/>
      <c r="F310" s="6"/>
      <c r="G310" s="6"/>
      <c r="H310" s="6"/>
      <c r="I310" s="6"/>
      <c r="J310" s="6"/>
      <c r="K310" s="6"/>
      <c r="L310" s="6"/>
      <c r="M310" s="6"/>
      <c r="N310" s="6"/>
      <c r="O310" s="6"/>
      <c r="P310" s="6"/>
    </row>
    <row r="311" spans="2:16" ht="14.25">
      <c r="B311" s="6"/>
      <c r="C311" s="6"/>
      <c r="D311" s="6"/>
      <c r="E311" s="6"/>
      <c r="F311" s="6"/>
      <c r="G311" s="6"/>
      <c r="H311" s="6"/>
      <c r="I311" s="6"/>
      <c r="J311" s="6"/>
      <c r="K311" s="6"/>
      <c r="L311" s="6"/>
      <c r="M311" s="6"/>
      <c r="N311" s="6"/>
      <c r="O311" s="6"/>
      <c r="P311" s="6"/>
    </row>
    <row r="312" spans="2:16" ht="14.25">
      <c r="B312" s="6"/>
      <c r="C312" s="6"/>
      <c r="D312" s="6"/>
      <c r="E312" s="6"/>
      <c r="F312" s="6"/>
      <c r="G312" s="6"/>
      <c r="H312" s="6"/>
      <c r="I312" s="6"/>
      <c r="J312" s="6"/>
      <c r="K312" s="6"/>
      <c r="L312" s="6"/>
      <c r="M312" s="6"/>
      <c r="N312" s="6"/>
      <c r="O312" s="6"/>
      <c r="P312" s="6"/>
    </row>
    <row r="313" spans="2:16" ht="14.25">
      <c r="B313" s="6"/>
      <c r="C313" s="6"/>
      <c r="D313" s="6"/>
      <c r="E313" s="6"/>
      <c r="F313" s="6"/>
      <c r="G313" s="6"/>
      <c r="H313" s="6"/>
      <c r="I313" s="6"/>
      <c r="J313" s="6"/>
      <c r="K313" s="6"/>
      <c r="L313" s="6"/>
      <c r="M313" s="6"/>
      <c r="N313" s="6"/>
      <c r="O313" s="6"/>
      <c r="P313" s="6"/>
    </row>
    <row r="314" spans="2:16" ht="14.25">
      <c r="B314" s="6"/>
      <c r="C314" s="6"/>
      <c r="D314" s="6"/>
      <c r="E314" s="6"/>
      <c r="F314" s="6"/>
      <c r="G314" s="6"/>
      <c r="H314" s="6"/>
      <c r="I314" s="6"/>
      <c r="J314" s="6"/>
      <c r="K314" s="6"/>
      <c r="L314" s="6"/>
      <c r="M314" s="6"/>
      <c r="N314" s="6"/>
      <c r="O314" s="6"/>
      <c r="P314" s="6"/>
    </row>
    <row r="315" spans="2:16" ht="14.25">
      <c r="B315" s="6"/>
      <c r="C315" s="6"/>
      <c r="D315" s="6"/>
      <c r="E315" s="6"/>
      <c r="F315" s="6"/>
      <c r="G315" s="6"/>
      <c r="H315" s="6"/>
      <c r="I315" s="6"/>
      <c r="J315" s="6"/>
      <c r="K315" s="6"/>
      <c r="L315" s="6"/>
      <c r="M315" s="6"/>
      <c r="N315" s="6"/>
      <c r="O315" s="6"/>
      <c r="P315" s="6"/>
    </row>
    <row r="316" spans="2:16" ht="14.25">
      <c r="B316" s="6"/>
      <c r="C316" s="6"/>
      <c r="D316" s="6"/>
      <c r="E316" s="6"/>
      <c r="F316" s="6"/>
      <c r="G316" s="6"/>
      <c r="H316" s="6"/>
      <c r="I316" s="6"/>
      <c r="J316" s="6"/>
      <c r="K316" s="6"/>
      <c r="L316" s="6"/>
      <c r="M316" s="6"/>
      <c r="N316" s="6"/>
      <c r="O316" s="6"/>
      <c r="P316" s="6"/>
    </row>
    <row r="317" spans="2:16" ht="14.25">
      <c r="B317" s="6"/>
      <c r="C317" s="6"/>
      <c r="D317" s="6"/>
      <c r="E317" s="6"/>
      <c r="F317" s="6"/>
      <c r="G317" s="6"/>
      <c r="H317" s="6"/>
      <c r="I317" s="6"/>
      <c r="J317" s="6"/>
      <c r="K317" s="6"/>
      <c r="L317" s="6"/>
      <c r="M317" s="6"/>
      <c r="N317" s="6"/>
      <c r="O317" s="6"/>
      <c r="P317" s="6"/>
    </row>
    <row r="318" spans="2:16" ht="14.25">
      <c r="B318" s="6"/>
      <c r="C318" s="6"/>
      <c r="D318" s="6"/>
      <c r="E318" s="6"/>
      <c r="F318" s="6"/>
      <c r="G318" s="6"/>
      <c r="H318" s="6"/>
      <c r="I318" s="6"/>
      <c r="J318" s="6"/>
      <c r="K318" s="6"/>
      <c r="L318" s="6"/>
      <c r="M318" s="6"/>
      <c r="N318" s="6"/>
      <c r="O318" s="6"/>
      <c r="P318" s="6"/>
    </row>
    <row r="319" spans="2:16" ht="14.25">
      <c r="B319" s="6"/>
      <c r="C319" s="6"/>
      <c r="D319" s="6"/>
      <c r="E319" s="6"/>
      <c r="F319" s="6"/>
      <c r="G319" s="6"/>
      <c r="H319" s="6"/>
      <c r="I319" s="6"/>
      <c r="J319" s="6"/>
      <c r="K319" s="6"/>
      <c r="L319" s="6"/>
      <c r="M319" s="6"/>
      <c r="N319" s="6"/>
      <c r="O319" s="6"/>
      <c r="P319" s="6"/>
    </row>
    <row r="320" spans="2:16" ht="14.25">
      <c r="B320" s="6"/>
      <c r="C320" s="6"/>
      <c r="D320" s="6"/>
      <c r="E320" s="6"/>
      <c r="F320" s="6"/>
      <c r="G320" s="6"/>
      <c r="H320" s="6"/>
      <c r="I320" s="6"/>
      <c r="J320" s="6"/>
      <c r="K320" s="6"/>
      <c r="L320" s="6"/>
      <c r="M320" s="6"/>
      <c r="N320" s="6"/>
      <c r="O320" s="6"/>
      <c r="P320" s="6"/>
    </row>
    <row r="321" spans="2:16" ht="14.25">
      <c r="B321" s="6"/>
      <c r="C321" s="6"/>
      <c r="D321" s="6"/>
      <c r="E321" s="6"/>
      <c r="F321" s="6"/>
      <c r="G321" s="6"/>
      <c r="H321" s="6"/>
      <c r="I321" s="6"/>
      <c r="J321" s="6"/>
      <c r="K321" s="6"/>
      <c r="L321" s="6"/>
      <c r="M321" s="6"/>
      <c r="N321" s="6"/>
      <c r="O321" s="6"/>
      <c r="P321" s="6"/>
    </row>
    <row r="322" spans="2:16" ht="14.25">
      <c r="B322" s="6"/>
      <c r="C322" s="6"/>
      <c r="D322" s="6"/>
      <c r="E322" s="6"/>
      <c r="F322" s="6"/>
      <c r="G322" s="6"/>
      <c r="H322" s="6"/>
      <c r="I322" s="6"/>
      <c r="J322" s="6"/>
      <c r="K322" s="6"/>
      <c r="L322" s="6"/>
      <c r="M322" s="6"/>
      <c r="N322" s="6"/>
      <c r="O322" s="6"/>
      <c r="P322" s="6"/>
    </row>
    <row r="323" spans="2:16" ht="14.25">
      <c r="B323" s="6"/>
      <c r="C323" s="6"/>
      <c r="D323" s="6"/>
      <c r="E323" s="6"/>
      <c r="F323" s="6"/>
      <c r="G323" s="6"/>
      <c r="H323" s="6"/>
      <c r="I323" s="6"/>
      <c r="J323" s="6"/>
      <c r="K323" s="6"/>
      <c r="L323" s="6"/>
      <c r="M323" s="6"/>
      <c r="N323" s="6"/>
      <c r="O323" s="6"/>
      <c r="P323" s="6"/>
    </row>
    <row r="324" spans="2:16" ht="14.25">
      <c r="B324" s="6"/>
      <c r="C324" s="6"/>
      <c r="D324" s="6"/>
      <c r="E324" s="6"/>
      <c r="F324" s="6"/>
      <c r="G324" s="6"/>
      <c r="H324" s="6"/>
      <c r="I324" s="6"/>
      <c r="J324" s="6"/>
      <c r="K324" s="6"/>
      <c r="L324" s="6"/>
      <c r="M324" s="6"/>
      <c r="N324" s="6"/>
      <c r="O324" s="6"/>
      <c r="P324" s="6"/>
    </row>
    <row r="325" spans="2:16" ht="14.25">
      <c r="B325" s="6"/>
      <c r="C325" s="6"/>
      <c r="D325" s="6"/>
      <c r="E325" s="6"/>
      <c r="F325" s="6"/>
      <c r="G325" s="6"/>
      <c r="H325" s="6"/>
      <c r="I325" s="6"/>
      <c r="J325" s="6"/>
      <c r="K325" s="6"/>
      <c r="L325" s="6"/>
      <c r="M325" s="6"/>
      <c r="N325" s="6"/>
      <c r="O325" s="6"/>
      <c r="P325" s="6"/>
    </row>
    <row r="326" spans="2:16" ht="14.25">
      <c r="B326" s="6"/>
      <c r="C326" s="6"/>
      <c r="D326" s="6"/>
      <c r="E326" s="6"/>
      <c r="F326" s="6"/>
      <c r="G326" s="6"/>
      <c r="H326" s="6"/>
      <c r="I326" s="6"/>
      <c r="J326" s="6"/>
      <c r="K326" s="6"/>
      <c r="L326" s="6"/>
      <c r="M326" s="6"/>
      <c r="N326" s="6"/>
      <c r="O326" s="6"/>
      <c r="P326" s="6"/>
    </row>
    <row r="327" spans="2:16" ht="14.25">
      <c r="B327" s="6"/>
      <c r="C327" s="6"/>
      <c r="D327" s="6"/>
      <c r="E327" s="6"/>
      <c r="F327" s="6"/>
      <c r="G327" s="6"/>
      <c r="H327" s="6"/>
      <c r="I327" s="6"/>
      <c r="J327" s="6"/>
      <c r="K327" s="6"/>
      <c r="L327" s="6"/>
      <c r="M327" s="6"/>
      <c r="N327" s="6"/>
      <c r="O327" s="6"/>
      <c r="P327" s="6"/>
    </row>
    <row r="328" spans="2:16" ht="14.25">
      <c r="B328" s="6"/>
      <c r="C328" s="6"/>
      <c r="D328" s="6"/>
      <c r="E328" s="6"/>
      <c r="F328" s="6"/>
      <c r="G328" s="6"/>
      <c r="H328" s="6"/>
      <c r="I328" s="6"/>
      <c r="J328" s="6"/>
      <c r="K328" s="6"/>
      <c r="L328" s="6"/>
      <c r="M328" s="6"/>
      <c r="N328" s="6"/>
      <c r="O328" s="6"/>
      <c r="P328" s="6"/>
    </row>
    <row r="329" spans="2:16" ht="14.25">
      <c r="B329" s="6"/>
      <c r="C329" s="6"/>
      <c r="D329" s="6"/>
      <c r="E329" s="6"/>
      <c r="F329" s="6"/>
      <c r="G329" s="6"/>
      <c r="H329" s="6"/>
      <c r="I329" s="6"/>
      <c r="J329" s="6"/>
      <c r="K329" s="6"/>
      <c r="L329" s="6"/>
      <c r="M329" s="6"/>
      <c r="N329" s="6"/>
      <c r="O329" s="6"/>
      <c r="P329" s="6"/>
    </row>
    <row r="330" spans="2:16" ht="14.25">
      <c r="B330" s="6"/>
      <c r="C330" s="6"/>
      <c r="D330" s="6"/>
      <c r="E330" s="6"/>
      <c r="F330" s="6"/>
      <c r="G330" s="6"/>
      <c r="H330" s="6"/>
      <c r="I330" s="6"/>
      <c r="J330" s="6"/>
      <c r="K330" s="6"/>
      <c r="L330" s="6"/>
      <c r="M330" s="6"/>
      <c r="N330" s="6"/>
      <c r="O330" s="6"/>
      <c r="P330" s="6"/>
    </row>
    <row r="331" spans="2:16" ht="14.25">
      <c r="B331" s="6"/>
      <c r="C331" s="6"/>
      <c r="D331" s="6"/>
      <c r="E331" s="6"/>
      <c r="F331" s="6"/>
      <c r="G331" s="6"/>
      <c r="H331" s="6"/>
      <c r="I331" s="6"/>
      <c r="J331" s="6"/>
      <c r="K331" s="6"/>
      <c r="L331" s="6"/>
      <c r="M331" s="6"/>
      <c r="N331" s="6"/>
      <c r="O331" s="6"/>
      <c r="P331" s="6"/>
    </row>
    <row r="332" spans="2:16" ht="14.25">
      <c r="B332" s="6"/>
      <c r="C332" s="6"/>
      <c r="D332" s="6"/>
      <c r="E332" s="6"/>
      <c r="F332" s="6"/>
      <c r="G332" s="6"/>
      <c r="H332" s="6"/>
      <c r="I332" s="6"/>
      <c r="J332" s="6"/>
      <c r="K332" s="6"/>
      <c r="L332" s="6"/>
      <c r="M332" s="6"/>
      <c r="N332" s="6"/>
      <c r="O332" s="6"/>
      <c r="P332" s="6"/>
    </row>
    <row r="333" spans="2:16" ht="14.25">
      <c r="B333" s="6"/>
      <c r="C333" s="6"/>
      <c r="D333" s="6"/>
      <c r="E333" s="6"/>
      <c r="F333" s="6"/>
      <c r="G333" s="6"/>
      <c r="H333" s="6"/>
      <c r="I333" s="6"/>
      <c r="J333" s="6"/>
      <c r="K333" s="6"/>
      <c r="L333" s="6"/>
      <c r="M333" s="6"/>
      <c r="N333" s="6"/>
      <c r="O333" s="6"/>
      <c r="P333" s="6"/>
    </row>
    <row r="334" spans="2:16" ht="14.25">
      <c r="B334" s="6"/>
      <c r="C334" s="6"/>
      <c r="D334" s="6"/>
      <c r="E334" s="6"/>
      <c r="F334" s="6"/>
      <c r="G334" s="6"/>
      <c r="H334" s="6"/>
      <c r="I334" s="6"/>
      <c r="J334" s="6"/>
      <c r="K334" s="6"/>
      <c r="L334" s="6"/>
      <c r="M334" s="6"/>
      <c r="N334" s="6"/>
      <c r="O334" s="6"/>
      <c r="P334" s="6"/>
    </row>
    <row r="335" spans="2:16" ht="14.25">
      <c r="B335" s="6"/>
      <c r="C335" s="6"/>
      <c r="D335" s="6"/>
      <c r="E335" s="6"/>
      <c r="F335" s="6"/>
      <c r="G335" s="6"/>
      <c r="H335" s="6"/>
      <c r="I335" s="6"/>
      <c r="J335" s="6"/>
      <c r="K335" s="6"/>
      <c r="L335" s="6"/>
      <c r="M335" s="6"/>
      <c r="N335" s="6"/>
      <c r="O335" s="6"/>
      <c r="P335" s="6"/>
    </row>
    <row r="336" spans="2:16" ht="14.25">
      <c r="B336" s="6"/>
      <c r="C336" s="6"/>
      <c r="D336" s="6"/>
      <c r="E336" s="6"/>
      <c r="F336" s="6"/>
      <c r="G336" s="6"/>
      <c r="H336" s="6"/>
      <c r="I336" s="6"/>
      <c r="J336" s="6"/>
      <c r="K336" s="6"/>
      <c r="L336" s="6"/>
      <c r="M336" s="6"/>
      <c r="N336" s="6"/>
      <c r="O336" s="6"/>
      <c r="P336" s="6"/>
    </row>
    <row r="337" spans="2:16" ht="14.25">
      <c r="B337" s="6"/>
      <c r="C337" s="6"/>
      <c r="D337" s="6"/>
      <c r="E337" s="6"/>
      <c r="F337" s="6"/>
      <c r="G337" s="6"/>
      <c r="H337" s="6"/>
      <c r="I337" s="6"/>
      <c r="J337" s="6"/>
      <c r="K337" s="6"/>
      <c r="L337" s="6"/>
      <c r="M337" s="6"/>
      <c r="N337" s="6"/>
      <c r="O337" s="6"/>
      <c r="P337" s="6"/>
    </row>
    <row r="338" spans="2:16" ht="14.25">
      <c r="B338" s="6"/>
      <c r="C338" s="6"/>
      <c r="D338" s="6"/>
      <c r="E338" s="6"/>
      <c r="F338" s="6"/>
      <c r="G338" s="6"/>
      <c r="H338" s="6"/>
      <c r="I338" s="6"/>
      <c r="J338" s="6"/>
      <c r="K338" s="6"/>
      <c r="L338" s="6"/>
      <c r="M338" s="6"/>
      <c r="N338" s="6"/>
      <c r="O338" s="6"/>
      <c r="P338" s="6"/>
    </row>
    <row r="339" spans="2:16" ht="14.25">
      <c r="B339" s="6"/>
      <c r="C339" s="6"/>
      <c r="D339" s="6"/>
      <c r="E339" s="6"/>
      <c r="F339" s="6"/>
      <c r="G339" s="6"/>
      <c r="H339" s="6"/>
      <c r="I339" s="6"/>
      <c r="J339" s="6"/>
      <c r="K339" s="6"/>
      <c r="L339" s="6"/>
      <c r="M339" s="6"/>
      <c r="N339" s="6"/>
      <c r="O339" s="6"/>
      <c r="P339" s="6"/>
    </row>
    <row r="340" spans="2:16" ht="14.25">
      <c r="B340" s="6"/>
      <c r="C340" s="6"/>
      <c r="D340" s="6"/>
      <c r="E340" s="6"/>
      <c r="F340" s="6"/>
      <c r="G340" s="6"/>
      <c r="H340" s="6"/>
      <c r="I340" s="6"/>
      <c r="J340" s="6"/>
      <c r="K340" s="6"/>
      <c r="L340" s="6"/>
      <c r="M340" s="6"/>
      <c r="N340" s="6"/>
      <c r="O340" s="6"/>
      <c r="P340" s="6"/>
    </row>
    <row r="341" spans="2:16" ht="14.25">
      <c r="B341" s="6"/>
      <c r="C341" s="6"/>
      <c r="D341" s="6"/>
      <c r="E341" s="6"/>
      <c r="F341" s="6"/>
      <c r="G341" s="6"/>
      <c r="H341" s="6"/>
      <c r="I341" s="6"/>
      <c r="J341" s="6"/>
      <c r="K341" s="6"/>
      <c r="L341" s="6"/>
      <c r="M341" s="6"/>
      <c r="N341" s="6"/>
      <c r="O341" s="6"/>
      <c r="P341" s="6"/>
    </row>
  </sheetData>
  <sheetProtection/>
  <mergeCells count="76">
    <mergeCell ref="Q74:AS74"/>
    <mergeCell ref="AT74:BX74"/>
    <mergeCell ref="BY74:DC74"/>
    <mergeCell ref="DD74:EH74"/>
    <mergeCell ref="A69:P69"/>
    <mergeCell ref="A74:P74"/>
    <mergeCell ref="A72:P72"/>
    <mergeCell ref="A71:P71"/>
    <mergeCell ref="A70:P70"/>
    <mergeCell ref="DD72:EH72"/>
    <mergeCell ref="EI73:FM73"/>
    <mergeCell ref="FN73:GR73"/>
    <mergeCell ref="GS73:HW73"/>
    <mergeCell ref="HX73:IE73"/>
    <mergeCell ref="EI74:FM74"/>
    <mergeCell ref="FN74:GR74"/>
    <mergeCell ref="GS74:HW74"/>
    <mergeCell ref="HX74:IE74"/>
    <mergeCell ref="A73:P73"/>
    <mergeCell ref="Q73:AS73"/>
    <mergeCell ref="AT73:BX73"/>
    <mergeCell ref="BY73:DC73"/>
    <mergeCell ref="DD73:EH73"/>
    <mergeCell ref="Q72:AS72"/>
    <mergeCell ref="Q71:AS71"/>
    <mergeCell ref="AT71:BX71"/>
    <mergeCell ref="BY71:DC71"/>
    <mergeCell ref="DD71:EH71"/>
    <mergeCell ref="EI71:FM71"/>
    <mergeCell ref="FN71:GR71"/>
    <mergeCell ref="HX69:IE69"/>
    <mergeCell ref="DD69:EH69"/>
    <mergeCell ref="FN69:GR69"/>
    <mergeCell ref="AT72:BX72"/>
    <mergeCell ref="BY72:DC72"/>
    <mergeCell ref="HX70:IE70"/>
    <mergeCell ref="EI72:FM72"/>
    <mergeCell ref="FN72:GR72"/>
    <mergeCell ref="GS72:HW72"/>
    <mergeCell ref="HX72:IE72"/>
    <mergeCell ref="GS71:HW71"/>
    <mergeCell ref="HX71:IE71"/>
    <mergeCell ref="DD70:EH70"/>
    <mergeCell ref="EI70:FM70"/>
    <mergeCell ref="FN70:GR70"/>
    <mergeCell ref="GS70:HW70"/>
    <mergeCell ref="HX68:IE68"/>
    <mergeCell ref="BY68:DC68"/>
    <mergeCell ref="DD68:EH68"/>
    <mergeCell ref="EI68:FM68"/>
    <mergeCell ref="FN68:GR68"/>
    <mergeCell ref="Q70:AS70"/>
    <mergeCell ref="AT70:BX70"/>
    <mergeCell ref="BY70:DC70"/>
    <mergeCell ref="Q69:AS69"/>
    <mergeCell ref="AT69:BX69"/>
    <mergeCell ref="GS69:HW69"/>
    <mergeCell ref="O5:O7"/>
    <mergeCell ref="N6:N7"/>
    <mergeCell ref="M6:M7"/>
    <mergeCell ref="Q68:AS68"/>
    <mergeCell ref="A68:P68"/>
    <mergeCell ref="AT68:BX68"/>
    <mergeCell ref="GS68:HW68"/>
    <mergeCell ref="BY69:DC69"/>
    <mergeCell ref="EI69:FM69"/>
    <mergeCell ref="A1:I1"/>
    <mergeCell ref="A3:P3"/>
    <mergeCell ref="B4:P4"/>
    <mergeCell ref="C5:N5"/>
    <mergeCell ref="A4:A7"/>
    <mergeCell ref="C6:C7"/>
    <mergeCell ref="B5:B7"/>
    <mergeCell ref="E6:L6"/>
    <mergeCell ref="D6:D7"/>
    <mergeCell ref="P5:P7"/>
  </mergeCells>
  <printOptions/>
  <pageMargins left="0.75" right="0.75" top="1" bottom="1" header="0.5" footer="0.5"/>
  <pageSetup fitToHeight="2" fitToWidth="1" horizontalDpi="600" verticalDpi="600" orientation="landscape" scale="62" r:id="rId1"/>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D336"/>
  <sheetViews>
    <sheetView zoomScalePageLayoutView="0" workbookViewId="0" topLeftCell="A1">
      <selection activeCell="A1" sqref="A1:J1"/>
    </sheetView>
  </sheetViews>
  <sheetFormatPr defaultColWidth="9.625" defaultRowHeight="12.75"/>
  <cols>
    <col min="1" max="1" width="22.375" style="2" customWidth="1"/>
    <col min="2" max="2" width="7.875" style="2" customWidth="1"/>
    <col min="3" max="4" width="9.50390625" style="2" customWidth="1"/>
    <col min="5" max="5" width="7.625" style="2" customWidth="1"/>
    <col min="6" max="6" width="10.375" style="2" customWidth="1"/>
    <col min="7" max="7" width="10.625" style="2" customWidth="1"/>
    <col min="8" max="8" width="13.00390625" style="2" customWidth="1"/>
    <col min="9" max="9" width="12.875" style="2" customWidth="1"/>
    <col min="10" max="10" width="13.625" style="2" customWidth="1"/>
    <col min="11" max="11" width="14.75390625" style="2" customWidth="1"/>
    <col min="12" max="12" width="12.625" style="2" customWidth="1"/>
    <col min="13" max="13" width="10.125" style="2" customWidth="1"/>
    <col min="14" max="14" width="12.25390625" style="2" customWidth="1"/>
    <col min="15" max="15" width="9.375" style="2" customWidth="1"/>
    <col min="16" max="16" width="9.25390625" style="2" customWidth="1"/>
    <col min="17" max="17" width="22.625" style="2" customWidth="1"/>
    <col min="18" max="18" width="15.625" style="2" customWidth="1"/>
    <col min="19" max="19" width="1.625" style="2" customWidth="1"/>
    <col min="20" max="20" width="13.625" style="2" customWidth="1"/>
    <col min="21" max="21" width="1.625" style="2" customWidth="1"/>
    <col min="22" max="22" width="13.625" style="2" customWidth="1"/>
    <col min="23" max="23" width="1.625" style="2" customWidth="1"/>
    <col min="24" max="24" width="12.625" style="2" customWidth="1"/>
    <col min="25" max="25" width="1.625" style="2" customWidth="1"/>
    <col min="26" max="26" width="11.625" style="2" customWidth="1"/>
    <col min="27" max="27" width="1.625" style="2" customWidth="1"/>
    <col min="28" max="28" width="11.625" style="2" customWidth="1"/>
    <col min="29" max="29" width="1.625" style="2" customWidth="1"/>
    <col min="30" max="30" width="11.625" style="2" customWidth="1"/>
    <col min="31" max="31" width="1.625" style="2" customWidth="1"/>
    <col min="32" max="32" width="12.625" style="2" customWidth="1"/>
    <col min="33" max="33" width="1.625" style="2" customWidth="1"/>
    <col min="34" max="34" width="12.625" style="2" customWidth="1"/>
    <col min="35" max="35" width="1.625" style="2" customWidth="1"/>
    <col min="36" max="36" width="11.625" style="2" customWidth="1"/>
    <col min="37" max="37" width="1.625" style="2" customWidth="1"/>
    <col min="38" max="38" width="12.625" style="2" customWidth="1"/>
    <col min="39" max="39" width="1.625" style="2" customWidth="1"/>
    <col min="40" max="40" width="11.625" style="2" customWidth="1"/>
    <col min="41" max="41" width="1.625" style="2" customWidth="1"/>
    <col min="42" max="42" width="13.625" style="2" customWidth="1"/>
    <col min="43" max="43" width="1.625" style="2" customWidth="1"/>
    <col min="44" max="44" width="12.625" style="2" customWidth="1"/>
    <col min="45" max="45" width="1.625" style="2" customWidth="1"/>
    <col min="46" max="46" width="11.625" style="2" customWidth="1"/>
    <col min="47" max="16384" width="9.625" style="2" customWidth="1"/>
  </cols>
  <sheetData>
    <row r="1" spans="1:12" ht="45" customHeight="1">
      <c r="A1" s="181" t="s">
        <v>190</v>
      </c>
      <c r="B1" s="181"/>
      <c r="C1" s="181"/>
      <c r="D1" s="181"/>
      <c r="E1" s="181"/>
      <c r="F1" s="181"/>
      <c r="G1" s="181"/>
      <c r="H1" s="181"/>
      <c r="I1" s="181"/>
      <c r="J1" s="181"/>
      <c r="K1" s="29"/>
      <c r="L1" s="29"/>
    </row>
    <row r="3" spans="1:16" s="1" customFormat="1" ht="14.25">
      <c r="A3" s="182" t="s">
        <v>191</v>
      </c>
      <c r="B3" s="183"/>
      <c r="C3" s="183"/>
      <c r="D3" s="183"/>
      <c r="E3" s="183"/>
      <c r="F3" s="183"/>
      <c r="G3" s="183"/>
      <c r="H3" s="183"/>
      <c r="I3" s="183"/>
      <c r="J3" s="183"/>
      <c r="K3" s="183"/>
      <c r="L3" s="183"/>
      <c r="M3" s="183"/>
      <c r="N3" s="183"/>
      <c r="O3" s="183"/>
      <c r="P3" s="183"/>
    </row>
    <row r="4" spans="1:16" ht="14.25">
      <c r="A4" s="182" t="s">
        <v>202</v>
      </c>
      <c r="B4" s="183" t="s">
        <v>192</v>
      </c>
      <c r="C4" s="183"/>
      <c r="D4" s="183"/>
      <c r="E4" s="183"/>
      <c r="F4" s="183"/>
      <c r="G4" s="183"/>
      <c r="H4" s="183"/>
      <c r="I4" s="183"/>
      <c r="J4" s="183"/>
      <c r="K4" s="183"/>
      <c r="L4" s="183"/>
      <c r="M4" s="183"/>
      <c r="N4" s="183"/>
      <c r="O4" s="183"/>
      <c r="P4" s="183"/>
    </row>
    <row r="5" spans="1:16" ht="14.25">
      <c r="A5" s="184"/>
      <c r="B5" s="182" t="s">
        <v>395</v>
      </c>
      <c r="C5" s="182" t="s">
        <v>193</v>
      </c>
      <c r="D5" s="184"/>
      <c r="E5" s="184"/>
      <c r="F5" s="184"/>
      <c r="G5" s="184"/>
      <c r="H5" s="184"/>
      <c r="I5" s="184"/>
      <c r="J5" s="184"/>
      <c r="K5" s="184"/>
      <c r="L5" s="184"/>
      <c r="M5" s="184"/>
      <c r="N5" s="184"/>
      <c r="O5" s="184" t="s">
        <v>399</v>
      </c>
      <c r="P5" s="184" t="s">
        <v>197</v>
      </c>
    </row>
    <row r="6" spans="1:16" ht="14.25">
      <c r="A6" s="184"/>
      <c r="B6" s="184"/>
      <c r="C6" s="182" t="s">
        <v>1</v>
      </c>
      <c r="D6" s="182" t="s">
        <v>201</v>
      </c>
      <c r="E6" s="182" t="s">
        <v>194</v>
      </c>
      <c r="F6" s="184"/>
      <c r="G6" s="184"/>
      <c r="H6" s="184"/>
      <c r="I6" s="184"/>
      <c r="J6" s="184"/>
      <c r="K6" s="184"/>
      <c r="L6" s="184"/>
      <c r="M6" s="182" t="s">
        <v>196</v>
      </c>
      <c r="N6" s="182" t="s">
        <v>398</v>
      </c>
      <c r="O6" s="184"/>
      <c r="P6" s="184"/>
    </row>
    <row r="7" spans="1:16" ht="42.75">
      <c r="A7" s="184"/>
      <c r="B7" s="184"/>
      <c r="C7" s="184"/>
      <c r="D7" s="184"/>
      <c r="E7" s="12" t="s">
        <v>1</v>
      </c>
      <c r="F7" s="12" t="s">
        <v>396</v>
      </c>
      <c r="G7" s="12" t="s">
        <v>397</v>
      </c>
      <c r="H7" s="12" t="s">
        <v>200</v>
      </c>
      <c r="I7" s="12" t="s">
        <v>199</v>
      </c>
      <c r="J7" s="12" t="s">
        <v>198</v>
      </c>
      <c r="K7" s="12" t="s">
        <v>203</v>
      </c>
      <c r="L7" s="12" t="s">
        <v>195</v>
      </c>
      <c r="M7" s="184"/>
      <c r="N7" s="184"/>
      <c r="O7" s="184"/>
      <c r="P7" s="184"/>
    </row>
    <row r="8" spans="1:16" s="3" customFormat="1" ht="14.25">
      <c r="A8" s="13">
        <v>1</v>
      </c>
      <c r="B8" s="11">
        <v>2</v>
      </c>
      <c r="C8" s="11">
        <v>3</v>
      </c>
      <c r="D8" s="11">
        <v>4</v>
      </c>
      <c r="E8" s="11">
        <v>5</v>
      </c>
      <c r="F8" s="11">
        <v>6</v>
      </c>
      <c r="G8" s="11">
        <v>7</v>
      </c>
      <c r="H8" s="11">
        <v>8</v>
      </c>
      <c r="I8" s="11">
        <v>9</v>
      </c>
      <c r="J8" s="11">
        <v>10</v>
      </c>
      <c r="K8" s="11">
        <v>11</v>
      </c>
      <c r="L8" s="11">
        <v>12</v>
      </c>
      <c r="M8" s="11">
        <v>13</v>
      </c>
      <c r="N8" s="11">
        <v>14</v>
      </c>
      <c r="O8" s="11">
        <v>15</v>
      </c>
      <c r="P8" s="11">
        <v>16</v>
      </c>
    </row>
    <row r="9" spans="1:16" s="4" customFormat="1" ht="14.25">
      <c r="A9" s="14" t="s">
        <v>2</v>
      </c>
      <c r="B9" s="19">
        <v>13298</v>
      </c>
      <c r="C9" s="19">
        <v>11841</v>
      </c>
      <c r="D9" s="19">
        <v>7211</v>
      </c>
      <c r="E9" s="19">
        <v>4136</v>
      </c>
      <c r="F9" s="19">
        <v>676</v>
      </c>
      <c r="G9" s="19">
        <v>556</v>
      </c>
      <c r="H9" s="19">
        <v>239</v>
      </c>
      <c r="I9" s="19">
        <v>659</v>
      </c>
      <c r="J9" s="19">
        <v>1093</v>
      </c>
      <c r="K9" s="19">
        <v>483</v>
      </c>
      <c r="L9" s="19">
        <v>429</v>
      </c>
      <c r="M9" s="19">
        <v>470</v>
      </c>
      <c r="N9" s="19">
        <v>24</v>
      </c>
      <c r="O9" s="19">
        <v>1109</v>
      </c>
      <c r="P9" s="20">
        <v>348</v>
      </c>
    </row>
    <row r="10" spans="1:16" s="3" customFormat="1" ht="14.25">
      <c r="A10" s="15" t="s">
        <v>3</v>
      </c>
      <c r="B10" s="21">
        <v>10395</v>
      </c>
      <c r="C10" s="21">
        <v>9258</v>
      </c>
      <c r="D10" s="21">
        <v>5270</v>
      </c>
      <c r="E10" s="21">
        <v>3329</v>
      </c>
      <c r="F10" s="21">
        <v>567</v>
      </c>
      <c r="G10" s="21">
        <v>394</v>
      </c>
      <c r="H10" s="21">
        <v>240</v>
      </c>
      <c r="I10" s="21">
        <v>573</v>
      </c>
      <c r="J10" s="21">
        <v>874</v>
      </c>
      <c r="K10" s="21">
        <v>474</v>
      </c>
      <c r="L10" s="21">
        <v>207</v>
      </c>
      <c r="M10" s="21">
        <v>659</v>
      </c>
      <c r="N10" s="21">
        <v>0</v>
      </c>
      <c r="O10" s="21">
        <v>898</v>
      </c>
      <c r="P10" s="22">
        <v>239</v>
      </c>
    </row>
    <row r="11" spans="1:16" s="3" customFormat="1" ht="14.25">
      <c r="A11" s="15" t="s">
        <v>4</v>
      </c>
      <c r="B11" s="21">
        <v>19723</v>
      </c>
      <c r="C11" s="21">
        <v>17510</v>
      </c>
      <c r="D11" s="21">
        <v>9449</v>
      </c>
      <c r="E11" s="21">
        <v>7427</v>
      </c>
      <c r="F11" s="21">
        <v>1367</v>
      </c>
      <c r="G11" s="21">
        <v>1371</v>
      </c>
      <c r="H11" s="21">
        <v>248</v>
      </c>
      <c r="I11" s="21">
        <v>1072</v>
      </c>
      <c r="J11" s="21">
        <v>2083</v>
      </c>
      <c r="K11" s="21">
        <v>575</v>
      </c>
      <c r="L11" s="21">
        <v>711</v>
      </c>
      <c r="M11" s="21">
        <v>559</v>
      </c>
      <c r="N11" s="21">
        <v>75</v>
      </c>
      <c r="O11" s="21">
        <v>1925</v>
      </c>
      <c r="P11" s="22">
        <v>288</v>
      </c>
    </row>
    <row r="12" spans="1:16" s="3" customFormat="1" ht="14.25">
      <c r="A12" s="15" t="s">
        <v>5</v>
      </c>
      <c r="B12" s="21">
        <v>9004</v>
      </c>
      <c r="C12" s="21">
        <v>7772</v>
      </c>
      <c r="D12" s="21">
        <v>4177</v>
      </c>
      <c r="E12" s="21">
        <v>3175</v>
      </c>
      <c r="F12" s="21">
        <v>587</v>
      </c>
      <c r="G12" s="21">
        <v>381</v>
      </c>
      <c r="H12" s="21">
        <v>153</v>
      </c>
      <c r="I12" s="21">
        <v>433</v>
      </c>
      <c r="J12" s="21">
        <v>952</v>
      </c>
      <c r="K12" s="21">
        <v>328</v>
      </c>
      <c r="L12" s="21">
        <v>342</v>
      </c>
      <c r="M12" s="21">
        <v>419</v>
      </c>
      <c r="N12" s="21">
        <v>1</v>
      </c>
      <c r="O12" s="21">
        <v>1023</v>
      </c>
      <c r="P12" s="22">
        <v>209</v>
      </c>
    </row>
    <row r="13" spans="1:16" s="3" customFormat="1" ht="14.25">
      <c r="A13" s="15" t="s">
        <v>6</v>
      </c>
      <c r="B13" s="21">
        <v>11262</v>
      </c>
      <c r="C13" s="21">
        <v>9900</v>
      </c>
      <c r="D13" s="21">
        <v>5556</v>
      </c>
      <c r="E13" s="21">
        <v>3802</v>
      </c>
      <c r="F13" s="21">
        <v>529</v>
      </c>
      <c r="G13" s="21">
        <v>826</v>
      </c>
      <c r="H13" s="21">
        <v>253</v>
      </c>
      <c r="I13" s="21">
        <v>517</v>
      </c>
      <c r="J13" s="21">
        <v>1008</v>
      </c>
      <c r="K13" s="21">
        <v>363</v>
      </c>
      <c r="L13" s="21">
        <v>305</v>
      </c>
      <c r="M13" s="21">
        <v>531</v>
      </c>
      <c r="N13" s="21">
        <v>12</v>
      </c>
      <c r="O13" s="21">
        <v>1095</v>
      </c>
      <c r="P13" s="22">
        <v>267</v>
      </c>
    </row>
    <row r="14" spans="1:16" s="3" customFormat="1" ht="14.25">
      <c r="A14" s="15" t="s">
        <v>7</v>
      </c>
      <c r="B14" s="21">
        <v>12938</v>
      </c>
      <c r="C14" s="21">
        <v>11420</v>
      </c>
      <c r="D14" s="21">
        <v>6758</v>
      </c>
      <c r="E14" s="21">
        <v>4186</v>
      </c>
      <c r="F14" s="21">
        <v>668</v>
      </c>
      <c r="G14" s="21">
        <v>717</v>
      </c>
      <c r="H14" s="21">
        <v>134</v>
      </c>
      <c r="I14" s="21">
        <v>754</v>
      </c>
      <c r="J14" s="21">
        <v>1137</v>
      </c>
      <c r="K14" s="21">
        <v>248</v>
      </c>
      <c r="L14" s="21">
        <v>527</v>
      </c>
      <c r="M14" s="21">
        <v>447</v>
      </c>
      <c r="N14" s="21">
        <v>29</v>
      </c>
      <c r="O14" s="21">
        <v>1087</v>
      </c>
      <c r="P14" s="22">
        <v>431</v>
      </c>
    </row>
    <row r="15" spans="1:16" s="3" customFormat="1" ht="14.25">
      <c r="A15" s="15" t="s">
        <v>8</v>
      </c>
      <c r="B15" s="21">
        <v>11078</v>
      </c>
      <c r="C15" s="21">
        <v>9619</v>
      </c>
      <c r="D15" s="21">
        <v>5419</v>
      </c>
      <c r="E15" s="21">
        <v>3816</v>
      </c>
      <c r="F15" s="21">
        <v>503</v>
      </c>
      <c r="G15" s="21">
        <v>582</v>
      </c>
      <c r="H15" s="21">
        <v>162</v>
      </c>
      <c r="I15" s="21">
        <v>700</v>
      </c>
      <c r="J15" s="21">
        <v>881</v>
      </c>
      <c r="K15" s="21">
        <v>278</v>
      </c>
      <c r="L15" s="21">
        <v>710</v>
      </c>
      <c r="M15" s="21">
        <v>331</v>
      </c>
      <c r="N15" s="21">
        <v>52</v>
      </c>
      <c r="O15" s="21">
        <v>992</v>
      </c>
      <c r="P15" s="22">
        <v>466</v>
      </c>
    </row>
    <row r="16" spans="1:16" s="3" customFormat="1" ht="14.25">
      <c r="A16" s="15" t="s">
        <v>9</v>
      </c>
      <c r="B16" s="21">
        <v>21542</v>
      </c>
      <c r="C16" s="21">
        <v>19615</v>
      </c>
      <c r="D16" s="21">
        <v>12370</v>
      </c>
      <c r="E16" s="21">
        <v>6639</v>
      </c>
      <c r="F16" s="21">
        <v>1260</v>
      </c>
      <c r="G16" s="21">
        <v>618</v>
      </c>
      <c r="H16" s="21">
        <v>436</v>
      </c>
      <c r="I16" s="21">
        <v>1142</v>
      </c>
      <c r="J16" s="21">
        <v>1697</v>
      </c>
      <c r="K16" s="21">
        <v>978</v>
      </c>
      <c r="L16" s="21">
        <v>508</v>
      </c>
      <c r="M16" s="21">
        <v>440</v>
      </c>
      <c r="N16" s="21">
        <v>165</v>
      </c>
      <c r="O16" s="21">
        <v>1707</v>
      </c>
      <c r="P16" s="22">
        <v>219</v>
      </c>
    </row>
    <row r="17" spans="1:16" s="3" customFormat="1" ht="14.25">
      <c r="A17" s="15" t="s">
        <v>10</v>
      </c>
      <c r="B17" s="21">
        <v>15411</v>
      </c>
      <c r="C17" s="21">
        <v>14397</v>
      </c>
      <c r="D17" s="21">
        <v>9032</v>
      </c>
      <c r="E17" s="21">
        <v>4873</v>
      </c>
      <c r="F17" s="21">
        <v>604</v>
      </c>
      <c r="G17" s="21">
        <v>276</v>
      </c>
      <c r="H17" s="21">
        <v>220</v>
      </c>
      <c r="I17" s="21">
        <v>895</v>
      </c>
      <c r="J17" s="21">
        <v>1533</v>
      </c>
      <c r="K17" s="21">
        <v>708</v>
      </c>
      <c r="L17" s="21">
        <v>637</v>
      </c>
      <c r="M17" s="21">
        <v>491</v>
      </c>
      <c r="N17" s="21">
        <v>0</v>
      </c>
      <c r="O17" s="21">
        <v>841</v>
      </c>
      <c r="P17" s="22">
        <v>173</v>
      </c>
    </row>
    <row r="18" spans="1:16" s="3" customFormat="1" ht="14.25">
      <c r="A18" s="15" t="s">
        <v>11</v>
      </c>
      <c r="B18" s="21">
        <v>27476</v>
      </c>
      <c r="C18" s="21">
        <v>21135</v>
      </c>
      <c r="D18" s="21">
        <v>11715</v>
      </c>
      <c r="E18" s="21">
        <v>8632</v>
      </c>
      <c r="F18" s="21">
        <v>949</v>
      </c>
      <c r="G18" s="21">
        <v>737</v>
      </c>
      <c r="H18" s="21">
        <v>1791</v>
      </c>
      <c r="I18" s="21">
        <v>1439</v>
      </c>
      <c r="J18" s="21">
        <v>1636</v>
      </c>
      <c r="K18" s="21">
        <v>1397</v>
      </c>
      <c r="L18" s="21">
        <v>682</v>
      </c>
      <c r="M18" s="21">
        <v>760</v>
      </c>
      <c r="N18" s="21">
        <v>28</v>
      </c>
      <c r="O18" s="21">
        <v>4668</v>
      </c>
      <c r="P18" s="22">
        <v>1673</v>
      </c>
    </row>
    <row r="19" spans="1:16" s="3" customFormat="1" ht="14.25">
      <c r="A19" s="15" t="s">
        <v>12</v>
      </c>
      <c r="B19" s="21">
        <v>10145</v>
      </c>
      <c r="C19" s="21">
        <v>9176</v>
      </c>
      <c r="D19" s="21">
        <v>5645</v>
      </c>
      <c r="E19" s="21">
        <v>3075</v>
      </c>
      <c r="F19" s="21">
        <v>408</v>
      </c>
      <c r="G19" s="21">
        <v>583</v>
      </c>
      <c r="H19" s="21">
        <v>85</v>
      </c>
      <c r="I19" s="21">
        <v>510</v>
      </c>
      <c r="J19" s="21">
        <v>898</v>
      </c>
      <c r="K19" s="21">
        <v>347</v>
      </c>
      <c r="L19" s="21">
        <v>244</v>
      </c>
      <c r="M19" s="21">
        <v>456</v>
      </c>
      <c r="N19" s="21">
        <v>0</v>
      </c>
      <c r="O19" s="21">
        <v>710</v>
      </c>
      <c r="P19" s="22">
        <v>259</v>
      </c>
    </row>
    <row r="20" spans="1:16" s="3" customFormat="1" ht="14.25">
      <c r="A20" s="15" t="s">
        <v>13</v>
      </c>
      <c r="B20" s="21">
        <v>10997</v>
      </c>
      <c r="C20" s="21">
        <v>9835</v>
      </c>
      <c r="D20" s="21">
        <v>6084</v>
      </c>
      <c r="E20" s="21">
        <v>3186</v>
      </c>
      <c r="F20" s="21">
        <v>473</v>
      </c>
      <c r="G20" s="21">
        <v>499</v>
      </c>
      <c r="H20" s="21">
        <v>118</v>
      </c>
      <c r="I20" s="21">
        <v>614</v>
      </c>
      <c r="J20" s="21">
        <v>732</v>
      </c>
      <c r="K20" s="21">
        <v>449</v>
      </c>
      <c r="L20" s="21">
        <v>302</v>
      </c>
      <c r="M20" s="21">
        <v>536</v>
      </c>
      <c r="N20" s="21">
        <v>29</v>
      </c>
      <c r="O20" s="21">
        <v>1048</v>
      </c>
      <c r="P20" s="22">
        <v>113</v>
      </c>
    </row>
    <row r="21" spans="1:16" s="3" customFormat="1" ht="14.25">
      <c r="A21" s="15" t="s">
        <v>14</v>
      </c>
      <c r="B21" s="21">
        <v>14938</v>
      </c>
      <c r="C21" s="21">
        <v>13748</v>
      </c>
      <c r="D21" s="21">
        <v>8066</v>
      </c>
      <c r="E21" s="21">
        <v>4953</v>
      </c>
      <c r="F21" s="21">
        <v>1323</v>
      </c>
      <c r="G21" s="21">
        <v>442</v>
      </c>
      <c r="H21" s="21">
        <v>97</v>
      </c>
      <c r="I21" s="21">
        <v>924</v>
      </c>
      <c r="J21" s="21">
        <v>1477</v>
      </c>
      <c r="K21" s="21">
        <v>371</v>
      </c>
      <c r="L21" s="21">
        <v>319</v>
      </c>
      <c r="M21" s="21">
        <v>728</v>
      </c>
      <c r="N21" s="21">
        <v>0</v>
      </c>
      <c r="O21" s="21">
        <v>1190</v>
      </c>
      <c r="P21" s="22">
        <v>0</v>
      </c>
    </row>
    <row r="22" spans="1:16" s="3" customFormat="1" ht="14.25">
      <c r="A22" s="15" t="s">
        <v>15</v>
      </c>
      <c r="B22" s="21">
        <v>8295</v>
      </c>
      <c r="C22" s="21">
        <v>7178</v>
      </c>
      <c r="D22" s="21">
        <v>4259</v>
      </c>
      <c r="E22" s="21">
        <v>2548</v>
      </c>
      <c r="F22" s="21">
        <v>401</v>
      </c>
      <c r="G22" s="21">
        <v>375</v>
      </c>
      <c r="H22" s="21">
        <v>174</v>
      </c>
      <c r="I22" s="21">
        <v>412</v>
      </c>
      <c r="J22" s="21">
        <v>674</v>
      </c>
      <c r="K22" s="21">
        <v>322</v>
      </c>
      <c r="L22" s="21">
        <v>189</v>
      </c>
      <c r="M22" s="21">
        <v>371</v>
      </c>
      <c r="N22" s="21">
        <v>0</v>
      </c>
      <c r="O22" s="21">
        <v>921</v>
      </c>
      <c r="P22" s="22">
        <v>196</v>
      </c>
    </row>
    <row r="23" spans="1:16" s="3" customFormat="1" ht="14.25">
      <c r="A23" s="15" t="s">
        <v>16</v>
      </c>
      <c r="B23" s="21">
        <v>15825</v>
      </c>
      <c r="C23" s="21">
        <v>14327</v>
      </c>
      <c r="D23" s="21">
        <v>8892</v>
      </c>
      <c r="E23" s="21">
        <v>5056</v>
      </c>
      <c r="F23" s="21">
        <v>981</v>
      </c>
      <c r="G23" s="21">
        <v>529</v>
      </c>
      <c r="H23" s="21">
        <v>546</v>
      </c>
      <c r="I23" s="21">
        <v>733</v>
      </c>
      <c r="J23" s="21">
        <v>1143</v>
      </c>
      <c r="K23" s="21">
        <v>628</v>
      </c>
      <c r="L23" s="21">
        <v>495</v>
      </c>
      <c r="M23" s="21">
        <v>380</v>
      </c>
      <c r="N23" s="21">
        <v>0</v>
      </c>
      <c r="O23" s="21">
        <v>1057</v>
      </c>
      <c r="P23" s="22">
        <v>441</v>
      </c>
    </row>
    <row r="24" spans="1:16" s="3" customFormat="1" ht="14.25">
      <c r="A24" s="15" t="s">
        <v>17</v>
      </c>
      <c r="B24" s="21">
        <v>10992</v>
      </c>
      <c r="C24" s="21">
        <v>9691</v>
      </c>
      <c r="D24" s="21">
        <v>5571</v>
      </c>
      <c r="E24" s="21">
        <v>3649</v>
      </c>
      <c r="F24" s="21">
        <v>491</v>
      </c>
      <c r="G24" s="21">
        <v>385</v>
      </c>
      <c r="H24" s="21">
        <v>208</v>
      </c>
      <c r="I24" s="21">
        <v>621</v>
      </c>
      <c r="J24" s="21">
        <v>1112</v>
      </c>
      <c r="K24" s="21">
        <v>584</v>
      </c>
      <c r="L24" s="21">
        <v>247</v>
      </c>
      <c r="M24" s="21">
        <v>471</v>
      </c>
      <c r="N24" s="21">
        <v>0</v>
      </c>
      <c r="O24" s="21">
        <v>1009</v>
      </c>
      <c r="P24" s="22">
        <v>292</v>
      </c>
    </row>
    <row r="25" spans="1:16" s="3" customFormat="1" ht="14.25">
      <c r="A25" s="15" t="s">
        <v>18</v>
      </c>
      <c r="B25" s="21">
        <v>13161</v>
      </c>
      <c r="C25" s="21">
        <v>11148</v>
      </c>
      <c r="D25" s="21">
        <v>6755</v>
      </c>
      <c r="E25" s="21">
        <v>3887</v>
      </c>
      <c r="F25" s="21">
        <v>653</v>
      </c>
      <c r="G25" s="21">
        <v>643</v>
      </c>
      <c r="H25" s="21">
        <v>289</v>
      </c>
      <c r="I25" s="21">
        <v>636</v>
      </c>
      <c r="J25" s="21">
        <v>938</v>
      </c>
      <c r="K25" s="21">
        <v>390</v>
      </c>
      <c r="L25" s="21">
        <v>338</v>
      </c>
      <c r="M25" s="21">
        <v>494</v>
      </c>
      <c r="N25" s="21">
        <v>12</v>
      </c>
      <c r="O25" s="21">
        <v>1763</v>
      </c>
      <c r="P25" s="22">
        <v>250</v>
      </c>
    </row>
    <row r="26" spans="1:16" s="3" customFormat="1" ht="14.25">
      <c r="A26" s="15" t="s">
        <v>19</v>
      </c>
      <c r="B26" s="21">
        <v>12666</v>
      </c>
      <c r="C26" s="21">
        <v>10216</v>
      </c>
      <c r="D26" s="21">
        <v>6106</v>
      </c>
      <c r="E26" s="21">
        <v>3614</v>
      </c>
      <c r="F26" s="21">
        <v>641</v>
      </c>
      <c r="G26" s="21">
        <v>426</v>
      </c>
      <c r="H26" s="21">
        <v>286</v>
      </c>
      <c r="I26" s="21">
        <v>593</v>
      </c>
      <c r="J26" s="21">
        <v>990</v>
      </c>
      <c r="K26" s="21">
        <v>406</v>
      </c>
      <c r="L26" s="21">
        <v>273</v>
      </c>
      <c r="M26" s="21">
        <v>496</v>
      </c>
      <c r="N26" s="21">
        <v>0</v>
      </c>
      <c r="O26" s="21">
        <v>1996</v>
      </c>
      <c r="P26" s="22">
        <v>454</v>
      </c>
    </row>
    <row r="27" spans="1:16" s="3" customFormat="1" ht="14.25">
      <c r="A27" s="15" t="s">
        <v>20</v>
      </c>
      <c r="B27" s="21">
        <v>11140</v>
      </c>
      <c r="C27" s="21">
        <v>9831</v>
      </c>
      <c r="D27" s="21">
        <v>5694</v>
      </c>
      <c r="E27" s="21">
        <v>3493</v>
      </c>
      <c r="F27" s="21">
        <v>474</v>
      </c>
      <c r="G27" s="21">
        <v>542</v>
      </c>
      <c r="H27" s="21">
        <v>226</v>
      </c>
      <c r="I27" s="21">
        <v>573</v>
      </c>
      <c r="J27" s="21">
        <v>866</v>
      </c>
      <c r="K27" s="21">
        <v>554</v>
      </c>
      <c r="L27" s="21">
        <v>259</v>
      </c>
      <c r="M27" s="21">
        <v>618</v>
      </c>
      <c r="N27" s="21">
        <v>25</v>
      </c>
      <c r="O27" s="21">
        <v>1044</v>
      </c>
      <c r="P27" s="22">
        <v>264</v>
      </c>
    </row>
    <row r="28" spans="1:16" s="3" customFormat="1" ht="14.25">
      <c r="A28" s="15" t="s">
        <v>21</v>
      </c>
      <c r="B28" s="21">
        <v>12154</v>
      </c>
      <c r="C28" s="21">
        <v>11169</v>
      </c>
      <c r="D28" s="21">
        <v>6287</v>
      </c>
      <c r="E28" s="21">
        <v>4275</v>
      </c>
      <c r="F28" s="21">
        <v>674</v>
      </c>
      <c r="G28" s="21">
        <v>566</v>
      </c>
      <c r="H28" s="21">
        <v>326</v>
      </c>
      <c r="I28" s="21">
        <v>707</v>
      </c>
      <c r="J28" s="21">
        <v>1037</v>
      </c>
      <c r="K28" s="21">
        <v>636</v>
      </c>
      <c r="L28" s="21">
        <v>328</v>
      </c>
      <c r="M28" s="21">
        <v>607</v>
      </c>
      <c r="N28" s="21">
        <v>1</v>
      </c>
      <c r="O28" s="21">
        <v>829</v>
      </c>
      <c r="P28" s="22">
        <v>157</v>
      </c>
    </row>
    <row r="29" spans="1:16" s="3" customFormat="1" ht="14.25">
      <c r="A29" s="15" t="s">
        <v>22</v>
      </c>
      <c r="B29" s="21">
        <v>14916</v>
      </c>
      <c r="C29" s="21">
        <v>14202</v>
      </c>
      <c r="D29" s="21">
        <v>8349</v>
      </c>
      <c r="E29" s="21">
        <v>5267</v>
      </c>
      <c r="F29" s="21">
        <v>965</v>
      </c>
      <c r="G29" s="21">
        <v>750</v>
      </c>
      <c r="H29" s="21">
        <v>475</v>
      </c>
      <c r="I29" s="21">
        <v>753</v>
      </c>
      <c r="J29" s="21">
        <v>1439</v>
      </c>
      <c r="K29" s="21">
        <v>700</v>
      </c>
      <c r="L29" s="21">
        <v>186</v>
      </c>
      <c r="M29" s="21">
        <v>584</v>
      </c>
      <c r="N29" s="21">
        <v>2</v>
      </c>
      <c r="O29" s="21">
        <v>455</v>
      </c>
      <c r="P29" s="22">
        <v>259</v>
      </c>
    </row>
    <row r="30" spans="1:16" s="3" customFormat="1" ht="14.25">
      <c r="A30" s="15" t="s">
        <v>23</v>
      </c>
      <c r="B30" s="21">
        <v>15989</v>
      </c>
      <c r="C30" s="21">
        <v>14523</v>
      </c>
      <c r="D30" s="21">
        <v>9128</v>
      </c>
      <c r="E30" s="21">
        <v>4973</v>
      </c>
      <c r="F30" s="21">
        <v>685</v>
      </c>
      <c r="G30" s="21">
        <v>756</v>
      </c>
      <c r="H30" s="21">
        <v>109</v>
      </c>
      <c r="I30" s="21">
        <v>978</v>
      </c>
      <c r="J30" s="21">
        <v>1265</v>
      </c>
      <c r="K30" s="21">
        <v>753</v>
      </c>
      <c r="L30" s="21">
        <v>427</v>
      </c>
      <c r="M30" s="21">
        <v>422</v>
      </c>
      <c r="N30" s="21">
        <v>0</v>
      </c>
      <c r="O30" s="21">
        <v>1287</v>
      </c>
      <c r="P30" s="22">
        <v>179</v>
      </c>
    </row>
    <row r="31" spans="1:16" s="3" customFormat="1" ht="14.25">
      <c r="A31" s="15" t="s">
        <v>24</v>
      </c>
      <c r="B31" s="21">
        <v>17706</v>
      </c>
      <c r="C31" s="21">
        <v>16986</v>
      </c>
      <c r="D31" s="21">
        <v>10884</v>
      </c>
      <c r="E31" s="21">
        <v>5639</v>
      </c>
      <c r="F31" s="21">
        <v>1241</v>
      </c>
      <c r="G31" s="21">
        <v>760</v>
      </c>
      <c r="H31" s="21">
        <v>265</v>
      </c>
      <c r="I31" s="21">
        <v>736</v>
      </c>
      <c r="J31" s="21">
        <v>1451</v>
      </c>
      <c r="K31" s="21">
        <v>758</v>
      </c>
      <c r="L31" s="21">
        <v>427</v>
      </c>
      <c r="M31" s="21">
        <v>463</v>
      </c>
      <c r="N31" s="21">
        <v>0</v>
      </c>
      <c r="O31" s="21">
        <v>477</v>
      </c>
      <c r="P31" s="22">
        <v>244</v>
      </c>
    </row>
    <row r="32" spans="1:16" s="3" customFormat="1" ht="14.25">
      <c r="A32" s="15" t="s">
        <v>25</v>
      </c>
      <c r="B32" s="21">
        <v>12386</v>
      </c>
      <c r="C32" s="21">
        <v>11051</v>
      </c>
      <c r="D32" s="21">
        <v>6358</v>
      </c>
      <c r="E32" s="21">
        <v>4285</v>
      </c>
      <c r="F32" s="21">
        <v>864</v>
      </c>
      <c r="G32" s="21">
        <v>567</v>
      </c>
      <c r="H32" s="21">
        <v>246</v>
      </c>
      <c r="I32" s="21">
        <v>612</v>
      </c>
      <c r="J32" s="21">
        <v>963</v>
      </c>
      <c r="K32" s="21">
        <v>451</v>
      </c>
      <c r="L32" s="21">
        <v>582</v>
      </c>
      <c r="M32" s="21">
        <v>409</v>
      </c>
      <c r="N32" s="21">
        <v>0</v>
      </c>
      <c r="O32" s="21">
        <v>799</v>
      </c>
      <c r="P32" s="22">
        <v>535</v>
      </c>
    </row>
    <row r="33" spans="1:16" s="3" customFormat="1" ht="14.25">
      <c r="A33" s="15" t="s">
        <v>26</v>
      </c>
      <c r="B33" s="21">
        <v>14816</v>
      </c>
      <c r="C33" s="21">
        <v>12364</v>
      </c>
      <c r="D33" s="21">
        <v>8040</v>
      </c>
      <c r="E33" s="21">
        <v>3743</v>
      </c>
      <c r="F33" s="21">
        <v>351</v>
      </c>
      <c r="G33" s="21">
        <v>613</v>
      </c>
      <c r="H33" s="21">
        <v>458</v>
      </c>
      <c r="I33" s="21">
        <v>495</v>
      </c>
      <c r="J33" s="21">
        <v>838</v>
      </c>
      <c r="K33" s="21">
        <v>680</v>
      </c>
      <c r="L33" s="21">
        <v>308</v>
      </c>
      <c r="M33" s="21">
        <v>528</v>
      </c>
      <c r="N33" s="21">
        <v>53</v>
      </c>
      <c r="O33" s="21">
        <v>2042</v>
      </c>
      <c r="P33" s="22">
        <v>410</v>
      </c>
    </row>
    <row r="34" spans="1:16" s="3" customFormat="1" ht="14.25">
      <c r="A34" s="15" t="s">
        <v>27</v>
      </c>
      <c r="B34" s="21">
        <v>9319</v>
      </c>
      <c r="C34" s="21">
        <v>8692</v>
      </c>
      <c r="D34" s="21">
        <v>4956</v>
      </c>
      <c r="E34" s="21">
        <v>3205</v>
      </c>
      <c r="F34" s="21">
        <v>452</v>
      </c>
      <c r="G34" s="21">
        <v>409</v>
      </c>
      <c r="H34" s="21">
        <v>294</v>
      </c>
      <c r="I34" s="21">
        <v>524</v>
      </c>
      <c r="J34" s="21">
        <v>901</v>
      </c>
      <c r="K34" s="21">
        <v>401</v>
      </c>
      <c r="L34" s="21">
        <v>224</v>
      </c>
      <c r="M34" s="21">
        <v>531</v>
      </c>
      <c r="N34" s="21">
        <v>1</v>
      </c>
      <c r="O34" s="21">
        <v>526</v>
      </c>
      <c r="P34" s="22">
        <v>101</v>
      </c>
    </row>
    <row r="35" spans="1:16" s="3" customFormat="1" ht="14.25">
      <c r="A35" s="15" t="s">
        <v>28</v>
      </c>
      <c r="B35" s="21">
        <v>11740</v>
      </c>
      <c r="C35" s="21">
        <v>10385</v>
      </c>
      <c r="D35" s="21">
        <v>6148</v>
      </c>
      <c r="E35" s="21">
        <v>3747</v>
      </c>
      <c r="F35" s="21">
        <v>465</v>
      </c>
      <c r="G35" s="21">
        <v>478</v>
      </c>
      <c r="H35" s="21">
        <v>374</v>
      </c>
      <c r="I35" s="21">
        <v>608</v>
      </c>
      <c r="J35" s="21">
        <v>1038</v>
      </c>
      <c r="K35" s="21">
        <v>529</v>
      </c>
      <c r="L35" s="21">
        <v>256</v>
      </c>
      <c r="M35" s="21">
        <v>489</v>
      </c>
      <c r="N35" s="21">
        <v>0</v>
      </c>
      <c r="O35" s="21">
        <v>983</v>
      </c>
      <c r="P35" s="22">
        <v>372</v>
      </c>
    </row>
    <row r="36" spans="1:16" s="3" customFormat="1" ht="14.25">
      <c r="A36" s="15" t="s">
        <v>29</v>
      </c>
      <c r="B36" s="21">
        <v>12801</v>
      </c>
      <c r="C36" s="21">
        <v>11374</v>
      </c>
      <c r="D36" s="21">
        <v>6681</v>
      </c>
      <c r="E36" s="21">
        <v>4150</v>
      </c>
      <c r="F36" s="21">
        <v>753</v>
      </c>
      <c r="G36" s="21">
        <v>417</v>
      </c>
      <c r="H36" s="21">
        <v>359</v>
      </c>
      <c r="I36" s="21">
        <v>634</v>
      </c>
      <c r="J36" s="21">
        <v>1144</v>
      </c>
      <c r="K36" s="21">
        <v>528</v>
      </c>
      <c r="L36" s="21">
        <v>316</v>
      </c>
      <c r="M36" s="21">
        <v>507</v>
      </c>
      <c r="N36" s="21">
        <v>36</v>
      </c>
      <c r="O36" s="21">
        <v>1278</v>
      </c>
      <c r="P36" s="22">
        <v>149</v>
      </c>
    </row>
    <row r="37" spans="1:16" s="3" customFormat="1" ht="14.25">
      <c r="A37" s="15" t="s">
        <v>30</v>
      </c>
      <c r="B37" s="21">
        <v>14561</v>
      </c>
      <c r="C37" s="21">
        <v>12379</v>
      </c>
      <c r="D37" s="21">
        <v>7869</v>
      </c>
      <c r="E37" s="21">
        <v>3665</v>
      </c>
      <c r="F37" s="21">
        <v>565</v>
      </c>
      <c r="G37" s="21">
        <v>413</v>
      </c>
      <c r="H37" s="21">
        <v>364</v>
      </c>
      <c r="I37" s="21">
        <v>578</v>
      </c>
      <c r="J37" s="21">
        <v>1044</v>
      </c>
      <c r="K37" s="21">
        <v>368</v>
      </c>
      <c r="L37" s="21">
        <v>334</v>
      </c>
      <c r="M37" s="21">
        <v>524</v>
      </c>
      <c r="N37" s="21">
        <v>320</v>
      </c>
      <c r="O37" s="21">
        <v>1904</v>
      </c>
      <c r="P37" s="22">
        <v>279</v>
      </c>
    </row>
    <row r="38" spans="1:16" s="3" customFormat="1" ht="14.25">
      <c r="A38" s="15" t="s">
        <v>31</v>
      </c>
      <c r="B38" s="21">
        <v>9618</v>
      </c>
      <c r="C38" s="21">
        <v>8753</v>
      </c>
      <c r="D38" s="21">
        <v>5130</v>
      </c>
      <c r="E38" s="21">
        <v>3276</v>
      </c>
      <c r="F38" s="21">
        <v>466</v>
      </c>
      <c r="G38" s="21">
        <v>511</v>
      </c>
      <c r="H38" s="21">
        <v>138</v>
      </c>
      <c r="I38" s="21">
        <v>645</v>
      </c>
      <c r="J38" s="21">
        <v>849</v>
      </c>
      <c r="K38" s="21">
        <v>345</v>
      </c>
      <c r="L38" s="21">
        <v>323</v>
      </c>
      <c r="M38" s="21">
        <v>347</v>
      </c>
      <c r="N38" s="21">
        <v>0</v>
      </c>
      <c r="O38" s="21">
        <v>502</v>
      </c>
      <c r="P38" s="22">
        <v>362</v>
      </c>
    </row>
    <row r="39" spans="1:16" s="3" customFormat="1" ht="14.25">
      <c r="A39" s="15" t="s">
        <v>32</v>
      </c>
      <c r="B39" s="21">
        <v>16516</v>
      </c>
      <c r="C39" s="21">
        <v>15535</v>
      </c>
      <c r="D39" s="21">
        <v>9891</v>
      </c>
      <c r="E39" s="21">
        <v>5261</v>
      </c>
      <c r="F39" s="21">
        <v>1195</v>
      </c>
      <c r="G39" s="21">
        <v>507</v>
      </c>
      <c r="H39" s="21">
        <v>549</v>
      </c>
      <c r="I39" s="21">
        <v>868</v>
      </c>
      <c r="J39" s="21">
        <v>1263</v>
      </c>
      <c r="K39" s="21">
        <v>688</v>
      </c>
      <c r="L39" s="21">
        <v>190</v>
      </c>
      <c r="M39" s="21">
        <v>383</v>
      </c>
      <c r="N39" s="21">
        <v>0</v>
      </c>
      <c r="O39" s="21">
        <v>751</v>
      </c>
      <c r="P39" s="22">
        <v>230</v>
      </c>
    </row>
    <row r="40" spans="1:16" s="3" customFormat="1" ht="14.25">
      <c r="A40" s="15" t="s">
        <v>33</v>
      </c>
      <c r="B40" s="21">
        <v>20478</v>
      </c>
      <c r="C40" s="21">
        <v>19041</v>
      </c>
      <c r="D40" s="21">
        <v>11451</v>
      </c>
      <c r="E40" s="21">
        <v>6984</v>
      </c>
      <c r="F40" s="21">
        <v>1949</v>
      </c>
      <c r="G40" s="21">
        <v>606</v>
      </c>
      <c r="H40" s="21">
        <v>383</v>
      </c>
      <c r="I40" s="21">
        <v>949</v>
      </c>
      <c r="J40" s="21">
        <v>1856</v>
      </c>
      <c r="K40" s="21">
        <v>790</v>
      </c>
      <c r="L40" s="21">
        <v>451</v>
      </c>
      <c r="M40" s="21">
        <v>428</v>
      </c>
      <c r="N40" s="21">
        <v>177</v>
      </c>
      <c r="O40" s="21">
        <v>977</v>
      </c>
      <c r="P40" s="22">
        <v>460</v>
      </c>
    </row>
    <row r="41" spans="1:16" s="3" customFormat="1" ht="14.25">
      <c r="A41" s="15" t="s">
        <v>34</v>
      </c>
      <c r="B41" s="21">
        <v>11550</v>
      </c>
      <c r="C41" s="21">
        <v>9959</v>
      </c>
      <c r="D41" s="21">
        <v>5666</v>
      </c>
      <c r="E41" s="21">
        <v>3804</v>
      </c>
      <c r="F41" s="21">
        <v>1030</v>
      </c>
      <c r="G41" s="21">
        <v>265</v>
      </c>
      <c r="H41" s="21">
        <v>235</v>
      </c>
      <c r="I41" s="21">
        <v>602</v>
      </c>
      <c r="J41" s="21">
        <v>1038</v>
      </c>
      <c r="K41" s="21">
        <v>318</v>
      </c>
      <c r="L41" s="21">
        <v>316</v>
      </c>
      <c r="M41" s="21">
        <v>482</v>
      </c>
      <c r="N41" s="21">
        <v>7</v>
      </c>
      <c r="O41" s="21">
        <v>1591</v>
      </c>
      <c r="P41" s="22">
        <v>0</v>
      </c>
    </row>
    <row r="42" spans="1:16" s="3" customFormat="1" ht="14.25">
      <c r="A42" s="15" t="s">
        <v>35</v>
      </c>
      <c r="B42" s="21">
        <v>23419</v>
      </c>
      <c r="C42" s="21">
        <v>22231</v>
      </c>
      <c r="D42" s="21">
        <v>15754</v>
      </c>
      <c r="E42" s="21">
        <v>6031</v>
      </c>
      <c r="F42" s="21">
        <v>697</v>
      </c>
      <c r="G42" s="21">
        <v>566</v>
      </c>
      <c r="H42" s="21">
        <v>356</v>
      </c>
      <c r="I42" s="21">
        <v>830</v>
      </c>
      <c r="J42" s="21">
        <v>1855</v>
      </c>
      <c r="K42" s="21">
        <v>1098</v>
      </c>
      <c r="L42" s="21">
        <v>630</v>
      </c>
      <c r="M42" s="21">
        <v>447</v>
      </c>
      <c r="N42" s="21">
        <v>0</v>
      </c>
      <c r="O42" s="21">
        <v>809</v>
      </c>
      <c r="P42" s="22">
        <v>379</v>
      </c>
    </row>
    <row r="43" spans="1:16" s="3" customFormat="1" ht="14.25">
      <c r="A43" s="15" t="s">
        <v>36</v>
      </c>
      <c r="B43" s="21">
        <v>9301</v>
      </c>
      <c r="C43" s="21">
        <v>8717</v>
      </c>
      <c r="D43" s="21">
        <v>5434</v>
      </c>
      <c r="E43" s="21">
        <v>2806</v>
      </c>
      <c r="F43" s="21">
        <v>424</v>
      </c>
      <c r="G43" s="21">
        <v>298</v>
      </c>
      <c r="H43" s="21">
        <v>159</v>
      </c>
      <c r="I43" s="21">
        <v>557</v>
      </c>
      <c r="J43" s="21">
        <v>724</v>
      </c>
      <c r="K43" s="21">
        <v>356</v>
      </c>
      <c r="L43" s="21">
        <v>288</v>
      </c>
      <c r="M43" s="21">
        <v>476</v>
      </c>
      <c r="N43" s="21">
        <v>0</v>
      </c>
      <c r="O43" s="21">
        <v>574</v>
      </c>
      <c r="P43" s="22">
        <v>10</v>
      </c>
    </row>
    <row r="44" spans="1:16" s="3" customFormat="1" ht="14.25">
      <c r="A44" s="15" t="s">
        <v>37</v>
      </c>
      <c r="B44" s="21">
        <v>17196</v>
      </c>
      <c r="C44" s="21">
        <v>13358</v>
      </c>
      <c r="D44" s="21">
        <v>8004</v>
      </c>
      <c r="E44" s="21">
        <v>4368</v>
      </c>
      <c r="F44" s="21">
        <v>536</v>
      </c>
      <c r="G44" s="21">
        <v>459</v>
      </c>
      <c r="H44" s="21">
        <v>572</v>
      </c>
      <c r="I44" s="21">
        <v>686</v>
      </c>
      <c r="J44" s="21">
        <v>1145</v>
      </c>
      <c r="K44" s="21">
        <v>552</v>
      </c>
      <c r="L44" s="21">
        <v>417</v>
      </c>
      <c r="M44" s="21">
        <v>632</v>
      </c>
      <c r="N44" s="21">
        <v>354</v>
      </c>
      <c r="O44" s="21">
        <v>3603</v>
      </c>
      <c r="P44" s="22">
        <v>234</v>
      </c>
    </row>
    <row r="45" spans="1:16" s="3" customFormat="1" ht="14.25">
      <c r="A45" s="15" t="s">
        <v>38</v>
      </c>
      <c r="B45" s="21">
        <v>13310</v>
      </c>
      <c r="C45" s="21">
        <v>11933</v>
      </c>
      <c r="D45" s="21">
        <v>6964</v>
      </c>
      <c r="E45" s="21">
        <v>4566</v>
      </c>
      <c r="F45" s="21">
        <v>807</v>
      </c>
      <c r="G45" s="21">
        <v>488</v>
      </c>
      <c r="H45" s="21">
        <v>378</v>
      </c>
      <c r="I45" s="21">
        <v>686</v>
      </c>
      <c r="J45" s="21">
        <v>1040</v>
      </c>
      <c r="K45" s="21">
        <v>566</v>
      </c>
      <c r="L45" s="21">
        <v>601</v>
      </c>
      <c r="M45" s="21">
        <v>402</v>
      </c>
      <c r="N45" s="21">
        <v>1</v>
      </c>
      <c r="O45" s="21">
        <v>1054</v>
      </c>
      <c r="P45" s="22">
        <v>323</v>
      </c>
    </row>
    <row r="46" spans="1:16" s="3" customFormat="1" ht="14.25">
      <c r="A46" s="15" t="s">
        <v>39</v>
      </c>
      <c r="B46" s="21">
        <v>9096</v>
      </c>
      <c r="C46" s="21">
        <v>8091</v>
      </c>
      <c r="D46" s="21">
        <v>4511</v>
      </c>
      <c r="E46" s="21">
        <v>2985</v>
      </c>
      <c r="F46" s="21">
        <v>559</v>
      </c>
      <c r="G46" s="21">
        <v>341</v>
      </c>
      <c r="H46" s="21">
        <v>238</v>
      </c>
      <c r="I46" s="21">
        <v>453</v>
      </c>
      <c r="J46" s="21">
        <v>862</v>
      </c>
      <c r="K46" s="21">
        <v>251</v>
      </c>
      <c r="L46" s="21">
        <v>281</v>
      </c>
      <c r="M46" s="21">
        <v>513</v>
      </c>
      <c r="N46" s="21">
        <v>83</v>
      </c>
      <c r="O46" s="21">
        <v>928</v>
      </c>
      <c r="P46" s="22">
        <v>77</v>
      </c>
    </row>
    <row r="47" spans="1:16" s="3" customFormat="1" ht="14.25">
      <c r="A47" s="15" t="s">
        <v>40</v>
      </c>
      <c r="B47" s="21">
        <v>12608</v>
      </c>
      <c r="C47" s="21">
        <v>10823</v>
      </c>
      <c r="D47" s="21">
        <v>6333</v>
      </c>
      <c r="E47" s="21">
        <v>4100</v>
      </c>
      <c r="F47" s="21">
        <v>799</v>
      </c>
      <c r="G47" s="21">
        <v>430</v>
      </c>
      <c r="H47" s="21">
        <v>152</v>
      </c>
      <c r="I47" s="21">
        <v>694</v>
      </c>
      <c r="J47" s="21">
        <v>853</v>
      </c>
      <c r="K47" s="21">
        <v>473</v>
      </c>
      <c r="L47" s="21">
        <v>699</v>
      </c>
      <c r="M47" s="21">
        <v>386</v>
      </c>
      <c r="N47" s="21">
        <v>5</v>
      </c>
      <c r="O47" s="21">
        <v>1190</v>
      </c>
      <c r="P47" s="22">
        <v>595</v>
      </c>
    </row>
    <row r="48" spans="1:16" s="3" customFormat="1" ht="14.25">
      <c r="A48" s="15" t="s">
        <v>41</v>
      </c>
      <c r="B48" s="21">
        <v>16821</v>
      </c>
      <c r="C48" s="21">
        <v>15165</v>
      </c>
      <c r="D48" s="21">
        <v>9365</v>
      </c>
      <c r="E48" s="21">
        <v>5231</v>
      </c>
      <c r="F48" s="21">
        <v>840</v>
      </c>
      <c r="G48" s="21">
        <v>513</v>
      </c>
      <c r="H48" s="21">
        <v>463</v>
      </c>
      <c r="I48" s="21">
        <v>679</v>
      </c>
      <c r="J48" s="21">
        <v>1405</v>
      </c>
      <c r="K48" s="21">
        <v>758</v>
      </c>
      <c r="L48" s="21">
        <v>574</v>
      </c>
      <c r="M48" s="21">
        <v>506</v>
      </c>
      <c r="N48" s="21">
        <v>63</v>
      </c>
      <c r="O48" s="21">
        <v>1108</v>
      </c>
      <c r="P48" s="22">
        <v>548</v>
      </c>
    </row>
    <row r="49" spans="1:16" s="3" customFormat="1" ht="14.25">
      <c r="A49" s="15" t="s">
        <v>42</v>
      </c>
      <c r="B49" s="21">
        <v>16734</v>
      </c>
      <c r="C49" s="21">
        <v>16082</v>
      </c>
      <c r="D49" s="21">
        <v>9814</v>
      </c>
      <c r="E49" s="21">
        <v>5830</v>
      </c>
      <c r="F49" s="21">
        <v>1654</v>
      </c>
      <c r="G49" s="21">
        <v>621</v>
      </c>
      <c r="H49" s="21">
        <v>242</v>
      </c>
      <c r="I49" s="21">
        <v>780</v>
      </c>
      <c r="J49" s="21">
        <v>1240</v>
      </c>
      <c r="K49" s="21">
        <v>672</v>
      </c>
      <c r="L49" s="21">
        <v>620</v>
      </c>
      <c r="M49" s="21">
        <v>432</v>
      </c>
      <c r="N49" s="21">
        <v>6</v>
      </c>
      <c r="O49" s="21">
        <v>356</v>
      </c>
      <c r="P49" s="22">
        <v>296</v>
      </c>
    </row>
    <row r="50" spans="1:16" s="3" customFormat="1" ht="14.25">
      <c r="A50" s="15" t="s">
        <v>43</v>
      </c>
      <c r="B50" s="21">
        <v>11892</v>
      </c>
      <c r="C50" s="21">
        <v>10045</v>
      </c>
      <c r="D50" s="21">
        <v>5549</v>
      </c>
      <c r="E50" s="21">
        <v>3931</v>
      </c>
      <c r="F50" s="21">
        <v>775</v>
      </c>
      <c r="G50" s="21">
        <v>618</v>
      </c>
      <c r="H50" s="21">
        <v>106</v>
      </c>
      <c r="I50" s="21">
        <v>656</v>
      </c>
      <c r="J50" s="21">
        <v>993</v>
      </c>
      <c r="K50" s="21">
        <v>382</v>
      </c>
      <c r="L50" s="21">
        <v>401</v>
      </c>
      <c r="M50" s="21">
        <v>539</v>
      </c>
      <c r="N50" s="21">
        <v>26</v>
      </c>
      <c r="O50" s="21">
        <v>1411</v>
      </c>
      <c r="P50" s="22">
        <v>436</v>
      </c>
    </row>
    <row r="51" spans="1:16" s="3" customFormat="1" ht="14.25">
      <c r="A51" s="15" t="s">
        <v>44</v>
      </c>
      <c r="B51" s="21">
        <v>11008</v>
      </c>
      <c r="C51" s="21">
        <v>9335</v>
      </c>
      <c r="D51" s="21">
        <v>5444</v>
      </c>
      <c r="E51" s="21">
        <v>3328</v>
      </c>
      <c r="F51" s="21">
        <v>519</v>
      </c>
      <c r="G51" s="21">
        <v>345</v>
      </c>
      <c r="H51" s="21">
        <v>320</v>
      </c>
      <c r="I51" s="21">
        <v>458</v>
      </c>
      <c r="J51" s="21">
        <v>977</v>
      </c>
      <c r="K51" s="21">
        <v>337</v>
      </c>
      <c r="L51" s="21">
        <v>372</v>
      </c>
      <c r="M51" s="21">
        <v>516</v>
      </c>
      <c r="N51" s="21">
        <v>47</v>
      </c>
      <c r="O51" s="21">
        <v>1435</v>
      </c>
      <c r="P51" s="22">
        <v>238</v>
      </c>
    </row>
    <row r="52" spans="1:16" s="3" customFormat="1" ht="14.25">
      <c r="A52" s="15" t="s">
        <v>45</v>
      </c>
      <c r="B52" s="21">
        <v>9660</v>
      </c>
      <c r="C52" s="21">
        <v>8876</v>
      </c>
      <c r="D52" s="21">
        <v>5459</v>
      </c>
      <c r="E52" s="21">
        <v>2925</v>
      </c>
      <c r="F52" s="21">
        <v>394</v>
      </c>
      <c r="G52" s="21">
        <v>522</v>
      </c>
      <c r="H52" s="21">
        <v>198</v>
      </c>
      <c r="I52" s="21">
        <v>543</v>
      </c>
      <c r="J52" s="21">
        <v>729</v>
      </c>
      <c r="K52" s="21">
        <v>334</v>
      </c>
      <c r="L52" s="21">
        <v>207</v>
      </c>
      <c r="M52" s="21">
        <v>492</v>
      </c>
      <c r="N52" s="21">
        <v>0</v>
      </c>
      <c r="O52" s="21">
        <v>559</v>
      </c>
      <c r="P52" s="22">
        <v>225</v>
      </c>
    </row>
    <row r="53" spans="1:16" s="3" customFormat="1" ht="14.25">
      <c r="A53" s="16" t="s">
        <v>46</v>
      </c>
      <c r="B53" s="23">
        <v>11526</v>
      </c>
      <c r="C53" s="23">
        <v>9352</v>
      </c>
      <c r="D53" s="106">
        <v>5465</v>
      </c>
      <c r="E53" s="108">
        <v>3353</v>
      </c>
      <c r="F53" s="107">
        <v>458</v>
      </c>
      <c r="G53" s="106">
        <v>478</v>
      </c>
      <c r="H53" s="106">
        <v>136</v>
      </c>
      <c r="I53" s="106">
        <v>535</v>
      </c>
      <c r="J53" s="106">
        <v>983</v>
      </c>
      <c r="K53" s="106">
        <v>266</v>
      </c>
      <c r="L53" s="106">
        <v>499</v>
      </c>
      <c r="M53" s="106">
        <v>534</v>
      </c>
      <c r="N53" s="106">
        <v>0</v>
      </c>
      <c r="O53" s="106">
        <v>1566</v>
      </c>
      <c r="P53" s="22">
        <v>609</v>
      </c>
    </row>
    <row r="54" spans="1:16" s="3" customFormat="1" ht="14.25">
      <c r="A54" s="15" t="s">
        <v>47</v>
      </c>
      <c r="B54" s="24">
        <v>8345</v>
      </c>
      <c r="C54" s="24">
        <v>7006</v>
      </c>
      <c r="D54" s="24">
        <v>4427</v>
      </c>
      <c r="E54" s="24">
        <v>2190</v>
      </c>
      <c r="F54" s="24">
        <v>259</v>
      </c>
      <c r="G54" s="24">
        <v>282</v>
      </c>
      <c r="H54" s="24">
        <v>72</v>
      </c>
      <c r="I54" s="24">
        <v>450</v>
      </c>
      <c r="J54" s="24">
        <v>642</v>
      </c>
      <c r="K54" s="24">
        <v>206</v>
      </c>
      <c r="L54" s="24">
        <v>280</v>
      </c>
      <c r="M54" s="24">
        <v>355</v>
      </c>
      <c r="N54" s="24">
        <v>34</v>
      </c>
      <c r="O54" s="24">
        <v>1105</v>
      </c>
      <c r="P54" s="25">
        <v>234</v>
      </c>
    </row>
    <row r="55" spans="1:16" s="3" customFormat="1" ht="14.25">
      <c r="A55" s="17" t="s">
        <v>48</v>
      </c>
      <c r="B55" s="24">
        <v>19629</v>
      </c>
      <c r="C55" s="24">
        <v>19023</v>
      </c>
      <c r="D55" s="24">
        <v>12080</v>
      </c>
      <c r="E55" s="24">
        <v>6414</v>
      </c>
      <c r="F55" s="24">
        <v>1464</v>
      </c>
      <c r="G55" s="24">
        <v>822</v>
      </c>
      <c r="H55" s="24">
        <v>400</v>
      </c>
      <c r="I55" s="24">
        <v>1220</v>
      </c>
      <c r="J55" s="24">
        <v>1471</v>
      </c>
      <c r="K55" s="24">
        <v>619</v>
      </c>
      <c r="L55" s="24">
        <v>419</v>
      </c>
      <c r="M55" s="24">
        <v>511</v>
      </c>
      <c r="N55" s="24">
        <v>18</v>
      </c>
      <c r="O55" s="24">
        <v>493</v>
      </c>
      <c r="P55" s="25">
        <v>114</v>
      </c>
    </row>
    <row r="56" spans="1:16" s="3" customFormat="1" ht="14.25">
      <c r="A56" s="15" t="s">
        <v>49</v>
      </c>
      <c r="B56" s="21">
        <v>12428</v>
      </c>
      <c r="C56" s="21">
        <v>11435</v>
      </c>
      <c r="D56" s="21">
        <v>6968</v>
      </c>
      <c r="E56" s="21">
        <v>4024</v>
      </c>
      <c r="F56" s="21">
        <v>581</v>
      </c>
      <c r="G56" s="21">
        <v>759</v>
      </c>
      <c r="H56" s="21">
        <v>185</v>
      </c>
      <c r="I56" s="21">
        <v>677</v>
      </c>
      <c r="J56" s="21">
        <v>1044</v>
      </c>
      <c r="K56" s="21">
        <v>594</v>
      </c>
      <c r="L56" s="21">
        <v>184</v>
      </c>
      <c r="M56" s="21">
        <v>441</v>
      </c>
      <c r="N56" s="21">
        <v>2</v>
      </c>
      <c r="O56" s="21">
        <v>904</v>
      </c>
      <c r="P56" s="22">
        <v>89</v>
      </c>
    </row>
    <row r="57" spans="1:16" s="3" customFormat="1" ht="14.25">
      <c r="A57" s="112" t="s">
        <v>50</v>
      </c>
      <c r="B57" s="21">
        <v>13904</v>
      </c>
      <c r="C57" s="21">
        <v>11484</v>
      </c>
      <c r="D57" s="21">
        <v>6634</v>
      </c>
      <c r="E57" s="21">
        <v>4397</v>
      </c>
      <c r="F57" s="21">
        <v>794</v>
      </c>
      <c r="G57" s="21">
        <v>786</v>
      </c>
      <c r="H57" s="21">
        <v>226</v>
      </c>
      <c r="I57" s="21">
        <v>687</v>
      </c>
      <c r="J57" s="21">
        <v>983</v>
      </c>
      <c r="K57" s="21">
        <v>425</v>
      </c>
      <c r="L57" s="21">
        <v>498</v>
      </c>
      <c r="M57" s="21">
        <v>342</v>
      </c>
      <c r="N57" s="21">
        <v>111</v>
      </c>
      <c r="O57" s="21">
        <v>2019</v>
      </c>
      <c r="P57" s="22">
        <v>401</v>
      </c>
    </row>
    <row r="58" spans="1:16" s="3" customFormat="1" ht="14.25">
      <c r="A58" s="111" t="s">
        <v>51</v>
      </c>
      <c r="B58" s="109">
        <v>12161</v>
      </c>
      <c r="C58" s="109">
        <v>11424</v>
      </c>
      <c r="D58" s="109">
        <v>6577</v>
      </c>
      <c r="E58" s="109">
        <v>4120</v>
      </c>
      <c r="F58" s="109">
        <v>579</v>
      </c>
      <c r="G58" s="109">
        <v>480</v>
      </c>
      <c r="H58" s="109">
        <v>199</v>
      </c>
      <c r="I58" s="109">
        <v>616</v>
      </c>
      <c r="J58" s="109">
        <v>1198</v>
      </c>
      <c r="K58" s="109">
        <v>836</v>
      </c>
      <c r="L58" s="109">
        <v>212</v>
      </c>
      <c r="M58" s="109">
        <v>728</v>
      </c>
      <c r="N58" s="109">
        <v>0</v>
      </c>
      <c r="O58" s="109">
        <v>682</v>
      </c>
      <c r="P58" s="26">
        <v>55</v>
      </c>
    </row>
    <row r="59" spans="1:238" s="5" customFormat="1" ht="15" customHeight="1">
      <c r="A59" s="9" t="s">
        <v>52</v>
      </c>
      <c r="B59" s="110">
        <v>13070</v>
      </c>
      <c r="C59" s="110">
        <v>11664</v>
      </c>
      <c r="D59" s="110">
        <v>6936</v>
      </c>
      <c r="E59" s="110">
        <v>4291</v>
      </c>
      <c r="F59" s="110">
        <v>579</v>
      </c>
      <c r="G59" s="110">
        <v>606</v>
      </c>
      <c r="H59" s="110">
        <v>335</v>
      </c>
      <c r="I59" s="110">
        <v>590</v>
      </c>
      <c r="J59" s="110">
        <v>1073</v>
      </c>
      <c r="K59" s="110">
        <v>492</v>
      </c>
      <c r="L59" s="110">
        <v>616</v>
      </c>
      <c r="M59" s="110">
        <v>437</v>
      </c>
      <c r="N59" s="110">
        <v>0</v>
      </c>
      <c r="O59" s="110">
        <v>1213</v>
      </c>
      <c r="P59" s="27">
        <v>193</v>
      </c>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7"/>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7"/>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7"/>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7"/>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7"/>
      <c r="FN59" s="178"/>
      <c r="FO59" s="178"/>
      <c r="FP59" s="178"/>
      <c r="FQ59" s="178"/>
      <c r="FR59" s="178"/>
      <c r="FS59" s="178"/>
      <c r="FT59" s="178"/>
      <c r="FU59" s="178"/>
      <c r="FV59" s="178"/>
      <c r="FW59" s="178"/>
      <c r="FX59" s="178"/>
      <c r="FY59" s="178"/>
      <c r="FZ59" s="178"/>
      <c r="GA59" s="178"/>
      <c r="GB59" s="178"/>
      <c r="GC59" s="178"/>
      <c r="GD59" s="178"/>
      <c r="GE59" s="178"/>
      <c r="GF59" s="178"/>
      <c r="GG59" s="178"/>
      <c r="GH59" s="178"/>
      <c r="GI59" s="178"/>
      <c r="GJ59" s="178"/>
      <c r="GK59" s="178"/>
      <c r="GL59" s="178"/>
      <c r="GM59" s="178"/>
      <c r="GN59" s="178"/>
      <c r="GO59" s="178"/>
      <c r="GP59" s="178"/>
      <c r="GQ59" s="178"/>
      <c r="GR59" s="177"/>
      <c r="GS59" s="178"/>
      <c r="GT59" s="178"/>
      <c r="GU59" s="178"/>
      <c r="GV59" s="178"/>
      <c r="GW59" s="178"/>
      <c r="GX59" s="178"/>
      <c r="GY59" s="178"/>
      <c r="GZ59" s="178"/>
      <c r="HA59" s="178"/>
      <c r="HB59" s="178"/>
      <c r="HC59" s="178"/>
      <c r="HD59" s="178"/>
      <c r="HE59" s="178"/>
      <c r="HF59" s="178"/>
      <c r="HG59" s="178"/>
      <c r="HH59" s="178"/>
      <c r="HI59" s="178"/>
      <c r="HJ59" s="178"/>
      <c r="HK59" s="178"/>
      <c r="HL59" s="178"/>
      <c r="HM59" s="178"/>
      <c r="HN59" s="178"/>
      <c r="HO59" s="178"/>
      <c r="HP59" s="178"/>
      <c r="HQ59" s="178"/>
      <c r="HR59" s="178"/>
      <c r="HS59" s="178"/>
      <c r="HT59" s="178"/>
      <c r="HU59" s="178"/>
      <c r="HV59" s="178"/>
      <c r="HW59" s="177"/>
      <c r="HX59" s="178"/>
      <c r="HY59" s="178"/>
      <c r="HZ59" s="178"/>
      <c r="IA59" s="178"/>
      <c r="IB59" s="178"/>
      <c r="IC59" s="178"/>
      <c r="ID59" s="178"/>
    </row>
    <row r="60" spans="1:238" s="5" customFormat="1" ht="15" customHeight="1">
      <c r="A60" s="9" t="s">
        <v>53</v>
      </c>
      <c r="B60" s="110">
        <v>21254</v>
      </c>
      <c r="C60" s="110">
        <v>16431</v>
      </c>
      <c r="D60" s="110">
        <v>9754</v>
      </c>
      <c r="E60" s="110">
        <v>6184</v>
      </c>
      <c r="F60" s="110">
        <v>982</v>
      </c>
      <c r="G60" s="110">
        <v>934</v>
      </c>
      <c r="H60" s="110">
        <v>325</v>
      </c>
      <c r="I60" s="110">
        <v>928</v>
      </c>
      <c r="J60" s="110">
        <v>1541</v>
      </c>
      <c r="K60" s="110">
        <v>805</v>
      </c>
      <c r="L60" s="110">
        <v>668</v>
      </c>
      <c r="M60" s="110">
        <v>487</v>
      </c>
      <c r="N60" s="110">
        <v>7</v>
      </c>
      <c r="O60" s="110">
        <v>4795</v>
      </c>
      <c r="P60" s="27">
        <v>28</v>
      </c>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7"/>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7"/>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c r="CV60" s="178"/>
      <c r="CW60" s="178"/>
      <c r="CX60" s="178"/>
      <c r="CY60" s="178"/>
      <c r="CZ60" s="178"/>
      <c r="DA60" s="178"/>
      <c r="DB60" s="178"/>
      <c r="DC60" s="177"/>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7"/>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7"/>
      <c r="FN60" s="178"/>
      <c r="FO60" s="178"/>
      <c r="FP60" s="178"/>
      <c r="FQ60" s="178"/>
      <c r="FR60" s="178"/>
      <c r="FS60" s="178"/>
      <c r="FT60" s="178"/>
      <c r="FU60" s="178"/>
      <c r="FV60" s="178"/>
      <c r="FW60" s="178"/>
      <c r="FX60" s="178"/>
      <c r="FY60" s="178"/>
      <c r="FZ60" s="178"/>
      <c r="GA60" s="178"/>
      <c r="GB60" s="178"/>
      <c r="GC60" s="178"/>
      <c r="GD60" s="178"/>
      <c r="GE60" s="178"/>
      <c r="GF60" s="178"/>
      <c r="GG60" s="178"/>
      <c r="GH60" s="178"/>
      <c r="GI60" s="178"/>
      <c r="GJ60" s="178"/>
      <c r="GK60" s="178"/>
      <c r="GL60" s="178"/>
      <c r="GM60" s="178"/>
      <c r="GN60" s="178"/>
      <c r="GO60" s="178"/>
      <c r="GP60" s="178"/>
      <c r="GQ60" s="178"/>
      <c r="GR60" s="177"/>
      <c r="GS60" s="178"/>
      <c r="GT60" s="178"/>
      <c r="GU60" s="178"/>
      <c r="GV60" s="178"/>
      <c r="GW60" s="178"/>
      <c r="GX60" s="178"/>
      <c r="GY60" s="178"/>
      <c r="GZ60" s="178"/>
      <c r="HA60" s="178"/>
      <c r="HB60" s="178"/>
      <c r="HC60" s="178"/>
      <c r="HD60" s="178"/>
      <c r="HE60" s="178"/>
      <c r="HF60" s="178"/>
      <c r="HG60" s="178"/>
      <c r="HH60" s="178"/>
      <c r="HI60" s="178"/>
      <c r="HJ60" s="178"/>
      <c r="HK60" s="178"/>
      <c r="HL60" s="178"/>
      <c r="HM60" s="178"/>
      <c r="HN60" s="178"/>
      <c r="HO60" s="178"/>
      <c r="HP60" s="178"/>
      <c r="HQ60" s="178"/>
      <c r="HR60" s="178"/>
      <c r="HS60" s="178"/>
      <c r="HT60" s="178"/>
      <c r="HU60" s="178"/>
      <c r="HV60" s="178"/>
      <c r="HW60" s="177"/>
      <c r="HX60" s="178"/>
      <c r="HY60" s="178"/>
      <c r="HZ60" s="178"/>
      <c r="IA60" s="178"/>
      <c r="IB60" s="178"/>
      <c r="IC60" s="178"/>
      <c r="ID60" s="178"/>
    </row>
    <row r="61" spans="1:238" s="5" customFormat="1" ht="15" customHeight="1">
      <c r="A61" s="9"/>
      <c r="B61" s="27"/>
      <c r="C61" s="27"/>
      <c r="D61" s="27"/>
      <c r="E61" s="27"/>
      <c r="F61" s="27"/>
      <c r="G61" s="27"/>
      <c r="H61" s="27"/>
      <c r="I61" s="27"/>
      <c r="J61" s="27"/>
      <c r="K61" s="27"/>
      <c r="L61" s="27"/>
      <c r="M61" s="27"/>
      <c r="N61" s="27"/>
      <c r="O61" s="27"/>
      <c r="P61" s="27"/>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7"/>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7"/>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7"/>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7"/>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7"/>
      <c r="FN61" s="178"/>
      <c r="FO61" s="178"/>
      <c r="FP61" s="178"/>
      <c r="FQ61" s="178"/>
      <c r="FR61" s="178"/>
      <c r="FS61" s="178"/>
      <c r="FT61" s="178"/>
      <c r="FU61" s="178"/>
      <c r="FV61" s="178"/>
      <c r="FW61" s="178"/>
      <c r="FX61" s="178"/>
      <c r="FY61" s="178"/>
      <c r="FZ61" s="178"/>
      <c r="GA61" s="178"/>
      <c r="GB61" s="178"/>
      <c r="GC61" s="178"/>
      <c r="GD61" s="178"/>
      <c r="GE61" s="178"/>
      <c r="GF61" s="178"/>
      <c r="GG61" s="178"/>
      <c r="GH61" s="178"/>
      <c r="GI61" s="178"/>
      <c r="GJ61" s="178"/>
      <c r="GK61" s="178"/>
      <c r="GL61" s="178"/>
      <c r="GM61" s="178"/>
      <c r="GN61" s="178"/>
      <c r="GO61" s="178"/>
      <c r="GP61" s="178"/>
      <c r="GQ61" s="178"/>
      <c r="GR61" s="177"/>
      <c r="GS61" s="178"/>
      <c r="GT61" s="178"/>
      <c r="GU61" s="178"/>
      <c r="GV61" s="178"/>
      <c r="GW61" s="178"/>
      <c r="GX61" s="178"/>
      <c r="GY61" s="178"/>
      <c r="GZ61" s="178"/>
      <c r="HA61" s="178"/>
      <c r="HB61" s="178"/>
      <c r="HC61" s="178"/>
      <c r="HD61" s="178"/>
      <c r="HE61" s="178"/>
      <c r="HF61" s="178"/>
      <c r="HG61" s="178"/>
      <c r="HH61" s="178"/>
      <c r="HI61" s="178"/>
      <c r="HJ61" s="178"/>
      <c r="HK61" s="178"/>
      <c r="HL61" s="178"/>
      <c r="HM61" s="178"/>
      <c r="HN61" s="178"/>
      <c r="HO61" s="178"/>
      <c r="HP61" s="178"/>
      <c r="HQ61" s="178"/>
      <c r="HR61" s="178"/>
      <c r="HS61" s="178"/>
      <c r="HT61" s="178"/>
      <c r="HU61" s="178"/>
      <c r="HV61" s="178"/>
      <c r="HW61" s="177"/>
      <c r="HX61" s="178"/>
      <c r="HY61" s="178"/>
      <c r="HZ61" s="178"/>
      <c r="IA61" s="178"/>
      <c r="IB61" s="178"/>
      <c r="IC61" s="178"/>
      <c r="ID61" s="178"/>
    </row>
    <row r="62" spans="1:238" s="5" customFormat="1" ht="15" customHeight="1">
      <c r="A62" s="9" t="s">
        <v>54</v>
      </c>
      <c r="B62" s="27"/>
      <c r="C62" s="27"/>
      <c r="D62" s="27"/>
      <c r="E62" s="27"/>
      <c r="F62" s="27"/>
      <c r="G62" s="27"/>
      <c r="H62" s="27"/>
      <c r="I62" s="27"/>
      <c r="J62" s="27"/>
      <c r="K62" s="27"/>
      <c r="L62" s="27"/>
      <c r="M62" s="27"/>
      <c r="N62" s="27"/>
      <c r="O62" s="27"/>
      <c r="P62" s="27"/>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7"/>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7"/>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7"/>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7"/>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7"/>
      <c r="FN62" s="178"/>
      <c r="FO62" s="178"/>
      <c r="FP62" s="178"/>
      <c r="FQ62" s="178"/>
      <c r="FR62" s="178"/>
      <c r="FS62" s="178"/>
      <c r="FT62" s="178"/>
      <c r="FU62" s="178"/>
      <c r="FV62" s="178"/>
      <c r="FW62" s="178"/>
      <c r="FX62" s="178"/>
      <c r="FY62" s="178"/>
      <c r="FZ62" s="178"/>
      <c r="GA62" s="178"/>
      <c r="GB62" s="178"/>
      <c r="GC62" s="178"/>
      <c r="GD62" s="178"/>
      <c r="GE62" s="178"/>
      <c r="GF62" s="178"/>
      <c r="GG62" s="178"/>
      <c r="GH62" s="178"/>
      <c r="GI62" s="178"/>
      <c r="GJ62" s="178"/>
      <c r="GK62" s="178"/>
      <c r="GL62" s="178"/>
      <c r="GM62" s="178"/>
      <c r="GN62" s="178"/>
      <c r="GO62" s="178"/>
      <c r="GP62" s="178"/>
      <c r="GQ62" s="178"/>
      <c r="GR62" s="177"/>
      <c r="GS62" s="178"/>
      <c r="GT62" s="178"/>
      <c r="GU62" s="178"/>
      <c r="GV62" s="178"/>
      <c r="GW62" s="178"/>
      <c r="GX62" s="178"/>
      <c r="GY62" s="178"/>
      <c r="GZ62" s="178"/>
      <c r="HA62" s="178"/>
      <c r="HB62" s="178"/>
      <c r="HC62" s="178"/>
      <c r="HD62" s="178"/>
      <c r="HE62" s="178"/>
      <c r="HF62" s="178"/>
      <c r="HG62" s="178"/>
      <c r="HH62" s="178"/>
      <c r="HI62" s="178"/>
      <c r="HJ62" s="178"/>
      <c r="HK62" s="178"/>
      <c r="HL62" s="178"/>
      <c r="HM62" s="178"/>
      <c r="HN62" s="178"/>
      <c r="HO62" s="178"/>
      <c r="HP62" s="178"/>
      <c r="HQ62" s="178"/>
      <c r="HR62" s="178"/>
      <c r="HS62" s="178"/>
      <c r="HT62" s="178"/>
      <c r="HU62" s="178"/>
      <c r="HV62" s="178"/>
      <c r="HW62" s="177"/>
      <c r="HX62" s="178"/>
      <c r="HY62" s="178"/>
      <c r="HZ62" s="178"/>
      <c r="IA62" s="178"/>
      <c r="IB62" s="178"/>
      <c r="IC62" s="178"/>
      <c r="ID62" s="178"/>
    </row>
    <row r="63" spans="1:238" s="5" customFormat="1" ht="15" customHeight="1">
      <c r="A63" s="9" t="s">
        <v>55</v>
      </c>
      <c r="B63" s="27" t="s">
        <v>56</v>
      </c>
      <c r="C63" s="27" t="s">
        <v>56</v>
      </c>
      <c r="D63" s="27" t="s">
        <v>56</v>
      </c>
      <c r="E63" s="27" t="s">
        <v>56</v>
      </c>
      <c r="F63" s="27" t="s">
        <v>56</v>
      </c>
      <c r="G63" s="27" t="s">
        <v>56</v>
      </c>
      <c r="H63" s="27" t="s">
        <v>56</v>
      </c>
      <c r="I63" s="27" t="s">
        <v>56</v>
      </c>
      <c r="J63" s="27" t="s">
        <v>56</v>
      </c>
      <c r="K63" s="27" t="s">
        <v>56</v>
      </c>
      <c r="L63" s="27" t="s">
        <v>56</v>
      </c>
      <c r="M63" s="27" t="s">
        <v>56</v>
      </c>
      <c r="N63" s="27" t="s">
        <v>56</v>
      </c>
      <c r="O63" s="27" t="s">
        <v>56</v>
      </c>
      <c r="P63" s="27" t="s">
        <v>56</v>
      </c>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7"/>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7"/>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7"/>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7"/>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7"/>
      <c r="FN63" s="178"/>
      <c r="FO63" s="178"/>
      <c r="FP63" s="178"/>
      <c r="FQ63" s="178"/>
      <c r="FR63" s="178"/>
      <c r="FS63" s="178"/>
      <c r="FT63" s="178"/>
      <c r="FU63" s="178"/>
      <c r="FV63" s="178"/>
      <c r="FW63" s="178"/>
      <c r="FX63" s="178"/>
      <c r="FY63" s="178"/>
      <c r="FZ63" s="178"/>
      <c r="GA63" s="178"/>
      <c r="GB63" s="178"/>
      <c r="GC63" s="178"/>
      <c r="GD63" s="178"/>
      <c r="GE63" s="178"/>
      <c r="GF63" s="178"/>
      <c r="GG63" s="178"/>
      <c r="GH63" s="178"/>
      <c r="GI63" s="178"/>
      <c r="GJ63" s="178"/>
      <c r="GK63" s="178"/>
      <c r="GL63" s="178"/>
      <c r="GM63" s="178"/>
      <c r="GN63" s="178"/>
      <c r="GO63" s="178"/>
      <c r="GP63" s="178"/>
      <c r="GQ63" s="178"/>
      <c r="GR63" s="177"/>
      <c r="GS63" s="178"/>
      <c r="GT63" s="178"/>
      <c r="GU63" s="178"/>
      <c r="GV63" s="178"/>
      <c r="GW63" s="178"/>
      <c r="GX63" s="178"/>
      <c r="GY63" s="178"/>
      <c r="GZ63" s="178"/>
      <c r="HA63" s="178"/>
      <c r="HB63" s="178"/>
      <c r="HC63" s="178"/>
      <c r="HD63" s="178"/>
      <c r="HE63" s="178"/>
      <c r="HF63" s="178"/>
      <c r="HG63" s="178"/>
      <c r="HH63" s="178"/>
      <c r="HI63" s="178"/>
      <c r="HJ63" s="178"/>
      <c r="HK63" s="178"/>
      <c r="HL63" s="178"/>
      <c r="HM63" s="178"/>
      <c r="HN63" s="178"/>
      <c r="HO63" s="178"/>
      <c r="HP63" s="178"/>
      <c r="HQ63" s="178"/>
      <c r="HR63" s="178"/>
      <c r="HS63" s="178"/>
      <c r="HT63" s="178"/>
      <c r="HU63" s="178"/>
      <c r="HV63" s="178"/>
      <c r="HW63" s="177"/>
      <c r="HX63" s="178"/>
      <c r="HY63" s="178"/>
      <c r="HZ63" s="178"/>
      <c r="IA63" s="178"/>
      <c r="IB63" s="178"/>
      <c r="IC63" s="178"/>
      <c r="ID63" s="178"/>
    </row>
    <row r="64" spans="1:238" s="5" customFormat="1" ht="15" customHeight="1">
      <c r="A64" s="9" t="s">
        <v>57</v>
      </c>
      <c r="B64" s="27">
        <v>10691</v>
      </c>
      <c r="C64" s="27">
        <v>10033</v>
      </c>
      <c r="D64" s="27">
        <v>4630</v>
      </c>
      <c r="E64" s="27">
        <v>4813</v>
      </c>
      <c r="F64" s="27">
        <v>947</v>
      </c>
      <c r="G64" s="27">
        <v>554</v>
      </c>
      <c r="H64" s="27">
        <v>157</v>
      </c>
      <c r="I64" s="27">
        <v>576</v>
      </c>
      <c r="J64" s="27">
        <v>1559</v>
      </c>
      <c r="K64" s="27">
        <v>270</v>
      </c>
      <c r="L64" s="27">
        <v>749</v>
      </c>
      <c r="M64" s="27">
        <v>591</v>
      </c>
      <c r="N64" s="27">
        <v>0</v>
      </c>
      <c r="O64" s="27">
        <v>341</v>
      </c>
      <c r="P64" s="27">
        <v>316</v>
      </c>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7"/>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7"/>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7"/>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7"/>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7"/>
      <c r="FN64" s="178"/>
      <c r="FO64" s="178"/>
      <c r="FP64" s="178"/>
      <c r="FQ64" s="178"/>
      <c r="FR64" s="178"/>
      <c r="FS64" s="178"/>
      <c r="FT64" s="178"/>
      <c r="FU64" s="178"/>
      <c r="FV64" s="178"/>
      <c r="FW64" s="178"/>
      <c r="FX64" s="178"/>
      <c r="FY64" s="178"/>
      <c r="FZ64" s="178"/>
      <c r="GA64" s="178"/>
      <c r="GB64" s="178"/>
      <c r="GC64" s="178"/>
      <c r="GD64" s="178"/>
      <c r="GE64" s="178"/>
      <c r="GF64" s="178"/>
      <c r="GG64" s="178"/>
      <c r="GH64" s="178"/>
      <c r="GI64" s="178"/>
      <c r="GJ64" s="178"/>
      <c r="GK64" s="178"/>
      <c r="GL64" s="178"/>
      <c r="GM64" s="178"/>
      <c r="GN64" s="178"/>
      <c r="GO64" s="178"/>
      <c r="GP64" s="178"/>
      <c r="GQ64" s="178"/>
      <c r="GR64" s="177"/>
      <c r="GS64" s="178"/>
      <c r="GT64" s="178"/>
      <c r="GU64" s="178"/>
      <c r="GV64" s="178"/>
      <c r="GW64" s="178"/>
      <c r="GX64" s="178"/>
      <c r="GY64" s="178"/>
      <c r="GZ64" s="178"/>
      <c r="HA64" s="178"/>
      <c r="HB64" s="178"/>
      <c r="HC64" s="178"/>
      <c r="HD64" s="178"/>
      <c r="HE64" s="178"/>
      <c r="HF64" s="178"/>
      <c r="HG64" s="178"/>
      <c r="HH64" s="178"/>
      <c r="HI64" s="178"/>
      <c r="HJ64" s="178"/>
      <c r="HK64" s="178"/>
      <c r="HL64" s="178"/>
      <c r="HM64" s="178"/>
      <c r="HN64" s="178"/>
      <c r="HO64" s="178"/>
      <c r="HP64" s="178"/>
      <c r="HQ64" s="178"/>
      <c r="HR64" s="178"/>
      <c r="HS64" s="178"/>
      <c r="HT64" s="178"/>
      <c r="HU64" s="178"/>
      <c r="HV64" s="178"/>
      <c r="HW64" s="177"/>
      <c r="HX64" s="178"/>
      <c r="HY64" s="178"/>
      <c r="HZ64" s="178"/>
      <c r="IA64" s="178"/>
      <c r="IB64" s="178"/>
      <c r="IC64" s="178"/>
      <c r="ID64" s="178"/>
    </row>
    <row r="65" spans="1:238" s="5" customFormat="1" ht="27" customHeight="1">
      <c r="A65" s="9" t="s">
        <v>58</v>
      </c>
      <c r="B65" s="27" t="s">
        <v>56</v>
      </c>
      <c r="C65" s="27" t="s">
        <v>56</v>
      </c>
      <c r="D65" s="27" t="s">
        <v>56</v>
      </c>
      <c r="E65" s="27" t="s">
        <v>56</v>
      </c>
      <c r="F65" s="27" t="s">
        <v>56</v>
      </c>
      <c r="G65" s="27" t="s">
        <v>56</v>
      </c>
      <c r="H65" s="27" t="s">
        <v>56</v>
      </c>
      <c r="I65" s="27" t="s">
        <v>56</v>
      </c>
      <c r="J65" s="27" t="s">
        <v>56</v>
      </c>
      <c r="K65" s="27" t="s">
        <v>56</v>
      </c>
      <c r="L65" s="27" t="s">
        <v>56</v>
      </c>
      <c r="M65" s="27" t="s">
        <v>56</v>
      </c>
      <c r="N65" s="27" t="s">
        <v>56</v>
      </c>
      <c r="O65" s="27" t="s">
        <v>56</v>
      </c>
      <c r="P65" s="27" t="s">
        <v>56</v>
      </c>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7"/>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7"/>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7"/>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7"/>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7"/>
      <c r="FN65" s="178"/>
      <c r="FO65" s="178"/>
      <c r="FP65" s="178"/>
      <c r="FQ65" s="178"/>
      <c r="FR65" s="178"/>
      <c r="FS65" s="178"/>
      <c r="FT65" s="178"/>
      <c r="FU65" s="178"/>
      <c r="FV65" s="178"/>
      <c r="FW65" s="178"/>
      <c r="FX65" s="178"/>
      <c r="FY65" s="178"/>
      <c r="FZ65" s="178"/>
      <c r="GA65" s="178"/>
      <c r="GB65" s="178"/>
      <c r="GC65" s="178"/>
      <c r="GD65" s="178"/>
      <c r="GE65" s="178"/>
      <c r="GF65" s="178"/>
      <c r="GG65" s="178"/>
      <c r="GH65" s="178"/>
      <c r="GI65" s="178"/>
      <c r="GJ65" s="178"/>
      <c r="GK65" s="178"/>
      <c r="GL65" s="178"/>
      <c r="GM65" s="178"/>
      <c r="GN65" s="178"/>
      <c r="GO65" s="178"/>
      <c r="GP65" s="178"/>
      <c r="GQ65" s="178"/>
      <c r="GR65" s="177"/>
      <c r="GS65" s="178"/>
      <c r="GT65" s="178"/>
      <c r="GU65" s="178"/>
      <c r="GV65" s="178"/>
      <c r="GW65" s="178"/>
      <c r="GX65" s="178"/>
      <c r="GY65" s="178"/>
      <c r="GZ65" s="178"/>
      <c r="HA65" s="178"/>
      <c r="HB65" s="178"/>
      <c r="HC65" s="178"/>
      <c r="HD65" s="178"/>
      <c r="HE65" s="178"/>
      <c r="HF65" s="178"/>
      <c r="HG65" s="178"/>
      <c r="HH65" s="178"/>
      <c r="HI65" s="178"/>
      <c r="HJ65" s="178"/>
      <c r="HK65" s="178"/>
      <c r="HL65" s="178"/>
      <c r="HM65" s="178"/>
      <c r="HN65" s="178"/>
      <c r="HO65" s="178"/>
      <c r="HP65" s="178"/>
      <c r="HQ65" s="178"/>
      <c r="HR65" s="178"/>
      <c r="HS65" s="178"/>
      <c r="HT65" s="178"/>
      <c r="HU65" s="178"/>
      <c r="HV65" s="178"/>
      <c r="HW65" s="177"/>
      <c r="HX65" s="178"/>
      <c r="HY65" s="178"/>
      <c r="HZ65" s="178"/>
      <c r="IA65" s="178"/>
      <c r="IB65" s="178"/>
      <c r="IC65" s="178"/>
      <c r="ID65" s="178"/>
    </row>
    <row r="66" spans="1:16" ht="14.25">
      <c r="A66" s="18" t="s">
        <v>59</v>
      </c>
      <c r="B66" s="28">
        <v>7884</v>
      </c>
      <c r="C66" s="28">
        <v>7821</v>
      </c>
      <c r="D66" s="28">
        <v>3129</v>
      </c>
      <c r="E66" s="28">
        <v>3657</v>
      </c>
      <c r="F66" s="28">
        <v>858</v>
      </c>
      <c r="G66" s="28">
        <v>459</v>
      </c>
      <c r="H66" s="28">
        <v>223</v>
      </c>
      <c r="I66" s="28">
        <v>344</v>
      </c>
      <c r="J66" s="28">
        <v>1348</v>
      </c>
      <c r="K66" s="28">
        <v>216</v>
      </c>
      <c r="L66" s="28">
        <v>209</v>
      </c>
      <c r="M66" s="28">
        <v>1035</v>
      </c>
      <c r="N66" s="28">
        <v>0</v>
      </c>
      <c r="O66" s="28">
        <v>63</v>
      </c>
      <c r="P66" s="28">
        <v>0</v>
      </c>
    </row>
    <row r="67" spans="1:16" ht="14.25">
      <c r="A67" s="18" t="s">
        <v>60</v>
      </c>
      <c r="B67" s="28">
        <v>11662</v>
      </c>
      <c r="C67" s="28">
        <v>11631</v>
      </c>
      <c r="D67" s="28">
        <v>6854</v>
      </c>
      <c r="E67" s="28">
        <v>4028</v>
      </c>
      <c r="F67" s="28">
        <v>1001</v>
      </c>
      <c r="G67" s="28">
        <v>251</v>
      </c>
      <c r="H67" s="28">
        <v>540</v>
      </c>
      <c r="I67" s="28">
        <v>644</v>
      </c>
      <c r="J67" s="28">
        <v>537</v>
      </c>
      <c r="K67" s="28">
        <v>520</v>
      </c>
      <c r="L67" s="28">
        <v>537</v>
      </c>
      <c r="M67" s="28">
        <v>737</v>
      </c>
      <c r="N67" s="28">
        <v>11</v>
      </c>
      <c r="O67" s="28">
        <v>31</v>
      </c>
      <c r="P67" s="28">
        <v>0</v>
      </c>
    </row>
    <row r="68" spans="1:16" ht="14.25">
      <c r="A68" s="18"/>
      <c r="B68" s="28"/>
      <c r="C68" s="28"/>
      <c r="D68" s="28"/>
      <c r="E68" s="28"/>
      <c r="F68" s="28"/>
      <c r="G68" s="28"/>
      <c r="H68" s="28"/>
      <c r="I68" s="28"/>
      <c r="J68" s="28"/>
      <c r="K68" s="28"/>
      <c r="L68" s="28"/>
      <c r="M68" s="28"/>
      <c r="N68" s="28"/>
      <c r="O68" s="28"/>
      <c r="P68" s="28"/>
    </row>
    <row r="69" spans="1:16" ht="14.25">
      <c r="A69" s="180" t="s">
        <v>61</v>
      </c>
      <c r="B69" s="180"/>
      <c r="C69" s="180"/>
      <c r="D69" s="180"/>
      <c r="E69" s="180"/>
      <c r="F69" s="180"/>
      <c r="G69" s="180"/>
      <c r="H69" s="180"/>
      <c r="I69" s="180"/>
      <c r="J69" s="180"/>
      <c r="K69" s="180"/>
      <c r="L69" s="180"/>
      <c r="M69" s="180"/>
      <c r="N69" s="180"/>
      <c r="O69" s="180"/>
      <c r="P69" s="6"/>
    </row>
    <row r="70" spans="1:16" ht="14.25">
      <c r="A70" s="30"/>
      <c r="B70" s="30"/>
      <c r="C70" s="30"/>
      <c r="D70" s="30"/>
      <c r="E70" s="30"/>
      <c r="F70" s="30"/>
      <c r="G70" s="30"/>
      <c r="H70" s="30"/>
      <c r="I70" s="30"/>
      <c r="J70" s="30"/>
      <c r="K70" s="30"/>
      <c r="L70" s="30"/>
      <c r="M70" s="30"/>
      <c r="N70" s="30"/>
      <c r="O70" s="30"/>
      <c r="P70" s="6"/>
    </row>
    <row r="71" spans="1:16" ht="14.25">
      <c r="A71" s="180" t="s">
        <v>206</v>
      </c>
      <c r="B71" s="180"/>
      <c r="C71" s="180"/>
      <c r="D71" s="180"/>
      <c r="E71" s="180"/>
      <c r="F71" s="180"/>
      <c r="G71" s="180"/>
      <c r="H71" s="180"/>
      <c r="I71" s="180"/>
      <c r="J71" s="180"/>
      <c r="K71" s="180"/>
      <c r="L71" s="180"/>
      <c r="M71" s="180"/>
      <c r="N71" s="180"/>
      <c r="O71" s="180"/>
      <c r="P71" s="6"/>
    </row>
    <row r="72" spans="1:16" ht="14.25">
      <c r="A72" s="180" t="s">
        <v>62</v>
      </c>
      <c r="B72" s="180"/>
      <c r="C72" s="180"/>
      <c r="D72" s="180"/>
      <c r="E72" s="180"/>
      <c r="F72" s="180"/>
      <c r="G72" s="180"/>
      <c r="H72" s="180"/>
      <c r="I72" s="180"/>
      <c r="J72" s="180"/>
      <c r="K72" s="180"/>
      <c r="L72" s="180"/>
      <c r="M72" s="180"/>
      <c r="N72" s="180"/>
      <c r="O72" s="180"/>
      <c r="P72" s="6"/>
    </row>
    <row r="73" spans="1:16" ht="14.25">
      <c r="A73" s="180" t="s">
        <v>63</v>
      </c>
      <c r="B73" s="180"/>
      <c r="C73" s="180"/>
      <c r="D73" s="180"/>
      <c r="E73" s="180"/>
      <c r="F73" s="180"/>
      <c r="G73" s="180"/>
      <c r="H73" s="180"/>
      <c r="I73" s="180"/>
      <c r="J73" s="180"/>
      <c r="K73" s="180"/>
      <c r="L73" s="180"/>
      <c r="M73" s="180"/>
      <c r="N73" s="180"/>
      <c r="O73" s="180"/>
      <c r="P73" s="6"/>
    </row>
    <row r="74" spans="1:16" ht="14.25">
      <c r="A74" s="180" t="s">
        <v>64</v>
      </c>
      <c r="B74" s="180"/>
      <c r="C74" s="180"/>
      <c r="D74" s="180"/>
      <c r="E74" s="180"/>
      <c r="F74" s="180"/>
      <c r="G74" s="180"/>
      <c r="H74" s="180"/>
      <c r="I74" s="180"/>
      <c r="J74" s="180"/>
      <c r="K74" s="180"/>
      <c r="L74" s="180"/>
      <c r="M74" s="180"/>
      <c r="N74" s="180"/>
      <c r="O74" s="180"/>
      <c r="P74" s="6"/>
    </row>
    <row r="75" spans="1:16" ht="14.25">
      <c r="A75" s="180" t="s">
        <v>65</v>
      </c>
      <c r="B75" s="180"/>
      <c r="C75" s="180"/>
      <c r="D75" s="180"/>
      <c r="E75" s="180"/>
      <c r="F75" s="180"/>
      <c r="G75" s="180"/>
      <c r="H75" s="180"/>
      <c r="I75" s="180"/>
      <c r="J75" s="180"/>
      <c r="K75" s="180"/>
      <c r="L75" s="180"/>
      <c r="M75" s="180"/>
      <c r="N75" s="180"/>
      <c r="O75" s="180"/>
      <c r="P75" s="6"/>
    </row>
    <row r="76" spans="1:16" ht="14.25">
      <c r="A76" s="18"/>
      <c r="B76" s="6"/>
      <c r="C76" s="6"/>
      <c r="D76" s="6"/>
      <c r="E76" s="6"/>
      <c r="F76" s="6"/>
      <c r="G76" s="6"/>
      <c r="H76" s="6"/>
      <c r="I76" s="6"/>
      <c r="J76" s="6"/>
      <c r="K76" s="6"/>
      <c r="L76" s="6"/>
      <c r="M76" s="6"/>
      <c r="N76" s="6"/>
      <c r="O76" s="6"/>
      <c r="P76" s="6"/>
    </row>
    <row r="77" spans="1:16" ht="14.25">
      <c r="A77" s="180" t="s">
        <v>205</v>
      </c>
      <c r="B77" s="180"/>
      <c r="C77" s="180"/>
      <c r="D77" s="180"/>
      <c r="E77" s="180"/>
      <c r="F77" s="180"/>
      <c r="G77" s="180"/>
      <c r="H77" s="180"/>
      <c r="I77" s="180"/>
      <c r="J77" s="180"/>
      <c r="K77" s="180"/>
      <c r="L77" s="180"/>
      <c r="M77" s="180"/>
      <c r="N77" s="180"/>
      <c r="O77" s="180"/>
      <c r="P77" s="6"/>
    </row>
    <row r="78" spans="1:16" ht="14.25">
      <c r="A78" s="18"/>
      <c r="B78" s="6"/>
      <c r="C78" s="6"/>
      <c r="D78" s="6"/>
      <c r="E78" s="6"/>
      <c r="F78" s="6"/>
      <c r="G78" s="6"/>
      <c r="H78" s="6"/>
      <c r="I78" s="6"/>
      <c r="J78" s="6"/>
      <c r="K78" s="6"/>
      <c r="L78" s="6"/>
      <c r="M78" s="6"/>
      <c r="N78" s="6"/>
      <c r="O78" s="6"/>
      <c r="P78" s="6"/>
    </row>
    <row r="79" spans="1:16" ht="14.25">
      <c r="A79" s="180" t="s">
        <v>204</v>
      </c>
      <c r="B79" s="180"/>
      <c r="C79" s="180"/>
      <c r="D79" s="180"/>
      <c r="E79" s="180"/>
      <c r="F79" s="180"/>
      <c r="G79" s="180"/>
      <c r="H79" s="180"/>
      <c r="I79" s="180"/>
      <c r="J79" s="180"/>
      <c r="K79" s="180"/>
      <c r="L79" s="180"/>
      <c r="M79" s="180"/>
      <c r="N79" s="180"/>
      <c r="O79" s="180"/>
      <c r="P79" s="6"/>
    </row>
    <row r="80" spans="2:16" ht="14.25">
      <c r="B80" s="6"/>
      <c r="C80" s="6"/>
      <c r="D80" s="6"/>
      <c r="E80" s="6"/>
      <c r="F80" s="6"/>
      <c r="G80" s="6"/>
      <c r="H80" s="6"/>
      <c r="I80" s="6"/>
      <c r="J80" s="6"/>
      <c r="K80" s="6"/>
      <c r="L80" s="6"/>
      <c r="M80" s="6"/>
      <c r="N80" s="6"/>
      <c r="O80" s="6"/>
      <c r="P80" s="6"/>
    </row>
    <row r="81" spans="2:16" ht="14.25">
      <c r="B81" s="6"/>
      <c r="C81" s="6"/>
      <c r="D81" s="6"/>
      <c r="E81" s="6"/>
      <c r="F81" s="6"/>
      <c r="G81" s="6"/>
      <c r="H81" s="6"/>
      <c r="I81" s="6"/>
      <c r="J81" s="6"/>
      <c r="K81" s="6"/>
      <c r="L81" s="6"/>
      <c r="M81" s="6"/>
      <c r="N81" s="6"/>
      <c r="O81" s="6"/>
      <c r="P81" s="6"/>
    </row>
    <row r="82" spans="2:16" ht="14.25">
      <c r="B82" s="6"/>
      <c r="C82" s="6"/>
      <c r="D82" s="6"/>
      <c r="E82" s="6"/>
      <c r="F82" s="6"/>
      <c r="G82" s="6"/>
      <c r="H82" s="6"/>
      <c r="I82" s="6"/>
      <c r="J82" s="6"/>
      <c r="K82" s="6"/>
      <c r="L82" s="6"/>
      <c r="M82" s="6"/>
      <c r="N82" s="6"/>
      <c r="O82" s="6"/>
      <c r="P82" s="6"/>
    </row>
    <row r="83" spans="2:16" ht="14.25">
      <c r="B83" s="6"/>
      <c r="C83" s="6"/>
      <c r="D83" s="6"/>
      <c r="E83" s="6"/>
      <c r="F83" s="6"/>
      <c r="G83" s="6"/>
      <c r="H83" s="6"/>
      <c r="I83" s="6"/>
      <c r="J83" s="6"/>
      <c r="K83" s="6"/>
      <c r="L83" s="6"/>
      <c r="M83" s="6"/>
      <c r="N83" s="6"/>
      <c r="O83" s="6"/>
      <c r="P83" s="6"/>
    </row>
    <row r="84" spans="2:16" ht="14.25">
      <c r="B84" s="6"/>
      <c r="C84" s="6"/>
      <c r="D84" s="6"/>
      <c r="E84" s="6"/>
      <c r="F84" s="6"/>
      <c r="G84" s="6"/>
      <c r="H84" s="6"/>
      <c r="I84" s="6"/>
      <c r="J84" s="6"/>
      <c r="K84" s="6"/>
      <c r="L84" s="6"/>
      <c r="M84" s="6"/>
      <c r="N84" s="6"/>
      <c r="O84" s="6"/>
      <c r="P84" s="6"/>
    </row>
    <row r="85" spans="2:16" ht="14.25">
      <c r="B85" s="6"/>
      <c r="C85" s="6"/>
      <c r="D85" s="6"/>
      <c r="E85" s="6"/>
      <c r="F85" s="6"/>
      <c r="G85" s="6"/>
      <c r="H85" s="6"/>
      <c r="I85" s="6"/>
      <c r="J85" s="6"/>
      <c r="K85" s="6"/>
      <c r="L85" s="6"/>
      <c r="M85" s="6"/>
      <c r="N85" s="6"/>
      <c r="O85" s="6"/>
      <c r="P85" s="6"/>
    </row>
    <row r="86" spans="2:16" ht="14.25">
      <c r="B86" s="6"/>
      <c r="C86" s="6"/>
      <c r="D86" s="6"/>
      <c r="E86" s="6"/>
      <c r="F86" s="6"/>
      <c r="G86" s="6"/>
      <c r="H86" s="6"/>
      <c r="I86" s="6"/>
      <c r="J86" s="6"/>
      <c r="K86" s="6"/>
      <c r="L86" s="6"/>
      <c r="M86" s="6"/>
      <c r="N86" s="6"/>
      <c r="O86" s="6"/>
      <c r="P86" s="6"/>
    </row>
    <row r="87" spans="2:16" ht="14.25">
      <c r="B87" s="6"/>
      <c r="C87" s="6"/>
      <c r="D87" s="6"/>
      <c r="E87" s="6"/>
      <c r="F87" s="6"/>
      <c r="G87" s="6"/>
      <c r="H87" s="6"/>
      <c r="I87" s="6"/>
      <c r="J87" s="6"/>
      <c r="K87" s="6"/>
      <c r="L87" s="6"/>
      <c r="M87" s="6"/>
      <c r="N87" s="6"/>
      <c r="O87" s="6"/>
      <c r="P87" s="6"/>
    </row>
    <row r="88" spans="2:16" ht="14.25">
      <c r="B88" s="6"/>
      <c r="C88" s="6"/>
      <c r="D88" s="6"/>
      <c r="E88" s="6"/>
      <c r="F88" s="6"/>
      <c r="G88" s="6"/>
      <c r="H88" s="6"/>
      <c r="I88" s="6"/>
      <c r="J88" s="6"/>
      <c r="K88" s="6"/>
      <c r="L88" s="6"/>
      <c r="M88" s="6"/>
      <c r="N88" s="6"/>
      <c r="O88" s="6"/>
      <c r="P88" s="6"/>
    </row>
    <row r="89" spans="2:16" ht="14.25">
      <c r="B89" s="6"/>
      <c r="C89" s="6"/>
      <c r="D89" s="6"/>
      <c r="E89" s="6"/>
      <c r="F89" s="6"/>
      <c r="G89" s="6"/>
      <c r="H89" s="6"/>
      <c r="I89" s="6"/>
      <c r="J89" s="6"/>
      <c r="K89" s="6"/>
      <c r="L89" s="6"/>
      <c r="M89" s="6"/>
      <c r="N89" s="6"/>
      <c r="O89" s="6"/>
      <c r="P89" s="6"/>
    </row>
    <row r="90" spans="2:16" ht="14.25">
      <c r="B90" s="6"/>
      <c r="C90" s="6"/>
      <c r="D90" s="6"/>
      <c r="E90" s="6"/>
      <c r="F90" s="6"/>
      <c r="G90" s="6"/>
      <c r="H90" s="6"/>
      <c r="I90" s="6"/>
      <c r="J90" s="6"/>
      <c r="K90" s="6"/>
      <c r="L90" s="6"/>
      <c r="M90" s="6"/>
      <c r="N90" s="6"/>
      <c r="O90" s="6"/>
      <c r="P90" s="6"/>
    </row>
    <row r="91" spans="2:16" ht="14.25">
      <c r="B91" s="6"/>
      <c r="C91" s="6"/>
      <c r="D91" s="6"/>
      <c r="E91" s="6"/>
      <c r="F91" s="6"/>
      <c r="G91" s="6"/>
      <c r="H91" s="6"/>
      <c r="I91" s="6"/>
      <c r="J91" s="6"/>
      <c r="K91" s="6"/>
      <c r="L91" s="6"/>
      <c r="M91" s="6"/>
      <c r="N91" s="6"/>
      <c r="O91" s="6"/>
      <c r="P91" s="6"/>
    </row>
    <row r="92" spans="2:16" ht="14.25">
      <c r="B92" s="6"/>
      <c r="C92" s="6"/>
      <c r="D92" s="6"/>
      <c r="E92" s="6"/>
      <c r="F92" s="6"/>
      <c r="G92" s="6"/>
      <c r="H92" s="6"/>
      <c r="I92" s="6"/>
      <c r="J92" s="6"/>
      <c r="K92" s="6"/>
      <c r="L92" s="6"/>
      <c r="M92" s="6"/>
      <c r="N92" s="6"/>
      <c r="O92" s="6"/>
      <c r="P92" s="6"/>
    </row>
    <row r="93" spans="2:16" ht="14.25">
      <c r="B93" s="6"/>
      <c r="C93" s="6"/>
      <c r="D93" s="6"/>
      <c r="E93" s="6"/>
      <c r="F93" s="6"/>
      <c r="G93" s="6"/>
      <c r="H93" s="6"/>
      <c r="I93" s="6"/>
      <c r="J93" s="6"/>
      <c r="K93" s="6"/>
      <c r="L93" s="6"/>
      <c r="M93" s="6"/>
      <c r="N93" s="6"/>
      <c r="O93" s="6"/>
      <c r="P93" s="6"/>
    </row>
    <row r="94" spans="2:16" ht="14.25">
      <c r="B94" s="6"/>
      <c r="C94" s="6"/>
      <c r="D94" s="6"/>
      <c r="E94" s="6"/>
      <c r="F94" s="6"/>
      <c r="G94" s="6"/>
      <c r="H94" s="6"/>
      <c r="I94" s="6"/>
      <c r="J94" s="6"/>
      <c r="K94" s="6"/>
      <c r="L94" s="6"/>
      <c r="M94" s="6"/>
      <c r="N94" s="6"/>
      <c r="O94" s="6"/>
      <c r="P94" s="6"/>
    </row>
    <row r="95" spans="2:16" ht="14.25">
      <c r="B95" s="6"/>
      <c r="C95" s="6"/>
      <c r="D95" s="6"/>
      <c r="E95" s="6"/>
      <c r="F95" s="6"/>
      <c r="G95" s="6"/>
      <c r="H95" s="6"/>
      <c r="I95" s="6"/>
      <c r="J95" s="6"/>
      <c r="K95" s="6"/>
      <c r="L95" s="6"/>
      <c r="M95" s="6"/>
      <c r="N95" s="6"/>
      <c r="O95" s="6"/>
      <c r="P95" s="6"/>
    </row>
    <row r="96" spans="2:16" ht="14.25">
      <c r="B96" s="6"/>
      <c r="C96" s="6"/>
      <c r="D96" s="6"/>
      <c r="E96" s="6"/>
      <c r="F96" s="6"/>
      <c r="G96" s="6"/>
      <c r="H96" s="6"/>
      <c r="I96" s="6"/>
      <c r="J96" s="6"/>
      <c r="K96" s="6"/>
      <c r="L96" s="6"/>
      <c r="M96" s="6"/>
      <c r="N96" s="6"/>
      <c r="O96" s="6"/>
      <c r="P96" s="6"/>
    </row>
    <row r="97" spans="2:16" ht="14.25">
      <c r="B97" s="6"/>
      <c r="C97" s="6"/>
      <c r="D97" s="6"/>
      <c r="E97" s="6"/>
      <c r="F97" s="6"/>
      <c r="G97" s="6"/>
      <c r="H97" s="6"/>
      <c r="I97" s="6"/>
      <c r="J97" s="6"/>
      <c r="K97" s="6"/>
      <c r="L97" s="6"/>
      <c r="M97" s="6"/>
      <c r="N97" s="6"/>
      <c r="O97" s="6"/>
      <c r="P97" s="6"/>
    </row>
    <row r="98" spans="2:16" ht="14.25">
      <c r="B98" s="6"/>
      <c r="C98" s="6"/>
      <c r="D98" s="6"/>
      <c r="E98" s="6"/>
      <c r="F98" s="6"/>
      <c r="G98" s="6"/>
      <c r="H98" s="6"/>
      <c r="I98" s="6"/>
      <c r="J98" s="6"/>
      <c r="K98" s="6"/>
      <c r="L98" s="6"/>
      <c r="M98" s="6"/>
      <c r="N98" s="6"/>
      <c r="O98" s="6"/>
      <c r="P98" s="6"/>
    </row>
    <row r="99" spans="2:16" ht="14.25">
      <c r="B99" s="6"/>
      <c r="C99" s="6"/>
      <c r="D99" s="6"/>
      <c r="E99" s="6"/>
      <c r="F99" s="6"/>
      <c r="G99" s="6"/>
      <c r="H99" s="6"/>
      <c r="I99" s="6"/>
      <c r="J99" s="6"/>
      <c r="K99" s="6"/>
      <c r="L99" s="6"/>
      <c r="M99" s="6"/>
      <c r="N99" s="6"/>
      <c r="O99" s="6"/>
      <c r="P99" s="6"/>
    </row>
    <row r="100" spans="2:16" ht="14.25">
      <c r="B100" s="6"/>
      <c r="C100" s="6"/>
      <c r="D100" s="6"/>
      <c r="E100" s="6"/>
      <c r="F100" s="6"/>
      <c r="G100" s="6"/>
      <c r="H100" s="6"/>
      <c r="I100" s="6"/>
      <c r="J100" s="6"/>
      <c r="K100" s="6"/>
      <c r="L100" s="6"/>
      <c r="M100" s="6"/>
      <c r="N100" s="6"/>
      <c r="O100" s="6"/>
      <c r="P100" s="6"/>
    </row>
    <row r="101" spans="2:16" ht="14.25">
      <c r="B101" s="6"/>
      <c r="C101" s="6"/>
      <c r="D101" s="6"/>
      <c r="E101" s="6"/>
      <c r="F101" s="6"/>
      <c r="G101" s="6"/>
      <c r="H101" s="6"/>
      <c r="I101" s="6"/>
      <c r="J101" s="6"/>
      <c r="K101" s="6"/>
      <c r="L101" s="6"/>
      <c r="M101" s="6"/>
      <c r="N101" s="6"/>
      <c r="O101" s="6"/>
      <c r="P101" s="6"/>
    </row>
    <row r="102" spans="2:16" ht="14.25">
      <c r="B102" s="6"/>
      <c r="C102" s="6"/>
      <c r="D102" s="6"/>
      <c r="E102" s="6"/>
      <c r="F102" s="6"/>
      <c r="G102" s="6"/>
      <c r="H102" s="6"/>
      <c r="I102" s="6"/>
      <c r="J102" s="6"/>
      <c r="K102" s="6"/>
      <c r="L102" s="6"/>
      <c r="M102" s="6"/>
      <c r="N102" s="6"/>
      <c r="O102" s="6"/>
      <c r="P102" s="6"/>
    </row>
    <row r="103" spans="2:16" ht="14.25">
      <c r="B103" s="6"/>
      <c r="C103" s="6"/>
      <c r="D103" s="6"/>
      <c r="E103" s="6"/>
      <c r="F103" s="6"/>
      <c r="G103" s="6"/>
      <c r="H103" s="6"/>
      <c r="I103" s="6"/>
      <c r="J103" s="6"/>
      <c r="K103" s="6"/>
      <c r="L103" s="6"/>
      <c r="M103" s="6"/>
      <c r="N103" s="6"/>
      <c r="O103" s="6"/>
      <c r="P103" s="6"/>
    </row>
    <row r="104" spans="2:16" ht="14.25">
      <c r="B104" s="6"/>
      <c r="C104" s="6"/>
      <c r="D104" s="6"/>
      <c r="E104" s="6"/>
      <c r="F104" s="6"/>
      <c r="G104" s="6"/>
      <c r="H104" s="6"/>
      <c r="I104" s="6"/>
      <c r="J104" s="6"/>
      <c r="K104" s="6"/>
      <c r="L104" s="6"/>
      <c r="M104" s="6"/>
      <c r="N104" s="6"/>
      <c r="O104" s="6"/>
      <c r="P104" s="6"/>
    </row>
    <row r="105" spans="2:16" ht="14.25">
      <c r="B105" s="6"/>
      <c r="C105" s="6"/>
      <c r="D105" s="6"/>
      <c r="E105" s="6"/>
      <c r="F105" s="6"/>
      <c r="G105" s="6"/>
      <c r="H105" s="6"/>
      <c r="I105" s="6"/>
      <c r="J105" s="6"/>
      <c r="K105" s="6"/>
      <c r="L105" s="6"/>
      <c r="M105" s="6"/>
      <c r="N105" s="6"/>
      <c r="O105" s="6"/>
      <c r="P105" s="6"/>
    </row>
    <row r="106" spans="2:16" ht="14.25">
      <c r="B106" s="6"/>
      <c r="C106" s="6"/>
      <c r="D106" s="6"/>
      <c r="E106" s="6"/>
      <c r="F106" s="6"/>
      <c r="G106" s="6"/>
      <c r="H106" s="6"/>
      <c r="I106" s="6"/>
      <c r="J106" s="6"/>
      <c r="K106" s="6"/>
      <c r="L106" s="6"/>
      <c r="M106" s="6"/>
      <c r="N106" s="6"/>
      <c r="O106" s="6"/>
      <c r="P106" s="6"/>
    </row>
    <row r="107" spans="2:16" ht="14.25">
      <c r="B107" s="6"/>
      <c r="C107" s="6"/>
      <c r="D107" s="6"/>
      <c r="E107" s="6"/>
      <c r="F107" s="6"/>
      <c r="G107" s="6"/>
      <c r="H107" s="6"/>
      <c r="I107" s="6"/>
      <c r="J107" s="6"/>
      <c r="K107" s="6"/>
      <c r="L107" s="6"/>
      <c r="M107" s="6"/>
      <c r="N107" s="6"/>
      <c r="O107" s="6"/>
      <c r="P107" s="6"/>
    </row>
    <row r="108" spans="2:16" ht="14.25">
      <c r="B108" s="6"/>
      <c r="C108" s="6"/>
      <c r="D108" s="6"/>
      <c r="E108" s="6"/>
      <c r="F108" s="6"/>
      <c r="G108" s="6"/>
      <c r="H108" s="6"/>
      <c r="I108" s="6"/>
      <c r="J108" s="6"/>
      <c r="K108" s="6"/>
      <c r="L108" s="6"/>
      <c r="M108" s="6"/>
      <c r="N108" s="6"/>
      <c r="O108" s="6"/>
      <c r="P108" s="6"/>
    </row>
    <row r="109" spans="2:16" ht="14.25">
      <c r="B109" s="6"/>
      <c r="C109" s="6"/>
      <c r="D109" s="6"/>
      <c r="E109" s="6"/>
      <c r="F109" s="6"/>
      <c r="G109" s="6"/>
      <c r="H109" s="6"/>
      <c r="I109" s="6"/>
      <c r="J109" s="6"/>
      <c r="K109" s="6"/>
      <c r="L109" s="6"/>
      <c r="M109" s="6"/>
      <c r="N109" s="6"/>
      <c r="O109" s="6"/>
      <c r="P109" s="6"/>
    </row>
    <row r="110" spans="2:16" ht="14.25">
      <c r="B110" s="6"/>
      <c r="C110" s="6"/>
      <c r="D110" s="6"/>
      <c r="E110" s="6"/>
      <c r="F110" s="6"/>
      <c r="G110" s="6"/>
      <c r="H110" s="6"/>
      <c r="I110" s="6"/>
      <c r="J110" s="6"/>
      <c r="K110" s="6"/>
      <c r="L110" s="6"/>
      <c r="M110" s="6"/>
      <c r="N110" s="6"/>
      <c r="O110" s="6"/>
      <c r="P110" s="6"/>
    </row>
    <row r="111" spans="2:16" ht="14.25">
      <c r="B111" s="6"/>
      <c r="C111" s="6"/>
      <c r="D111" s="6"/>
      <c r="E111" s="6"/>
      <c r="F111" s="6"/>
      <c r="G111" s="6"/>
      <c r="H111" s="6"/>
      <c r="I111" s="6"/>
      <c r="J111" s="6"/>
      <c r="K111" s="6"/>
      <c r="L111" s="6"/>
      <c r="M111" s="6"/>
      <c r="N111" s="6"/>
      <c r="O111" s="6"/>
      <c r="P111" s="6"/>
    </row>
    <row r="112" spans="2:16" ht="14.25">
      <c r="B112" s="6"/>
      <c r="C112" s="6"/>
      <c r="D112" s="6"/>
      <c r="E112" s="6"/>
      <c r="F112" s="6"/>
      <c r="G112" s="6"/>
      <c r="H112" s="6"/>
      <c r="I112" s="6"/>
      <c r="J112" s="6"/>
      <c r="K112" s="6"/>
      <c r="L112" s="6"/>
      <c r="M112" s="6"/>
      <c r="N112" s="6"/>
      <c r="O112" s="6"/>
      <c r="P112" s="6"/>
    </row>
    <row r="113" spans="2:16" ht="14.25">
      <c r="B113" s="6"/>
      <c r="C113" s="6"/>
      <c r="D113" s="6"/>
      <c r="E113" s="6"/>
      <c r="F113" s="6"/>
      <c r="G113" s="6"/>
      <c r="H113" s="6"/>
      <c r="I113" s="6"/>
      <c r="J113" s="6"/>
      <c r="K113" s="6"/>
      <c r="L113" s="6"/>
      <c r="M113" s="6"/>
      <c r="N113" s="6"/>
      <c r="O113" s="6"/>
      <c r="P113" s="6"/>
    </row>
    <row r="114" spans="2:16" ht="14.25">
      <c r="B114" s="6"/>
      <c r="C114" s="6"/>
      <c r="D114" s="6"/>
      <c r="E114" s="6"/>
      <c r="F114" s="6"/>
      <c r="G114" s="6"/>
      <c r="H114" s="6"/>
      <c r="I114" s="6"/>
      <c r="J114" s="6"/>
      <c r="K114" s="6"/>
      <c r="L114" s="6"/>
      <c r="M114" s="6"/>
      <c r="N114" s="6"/>
      <c r="O114" s="6"/>
      <c r="P114" s="6"/>
    </row>
    <row r="115" spans="2:16" ht="14.25">
      <c r="B115" s="6"/>
      <c r="C115" s="6"/>
      <c r="D115" s="6"/>
      <c r="E115" s="6"/>
      <c r="F115" s="6"/>
      <c r="G115" s="6"/>
      <c r="H115" s="6"/>
      <c r="I115" s="6"/>
      <c r="J115" s="6"/>
      <c r="K115" s="6"/>
      <c r="L115" s="6"/>
      <c r="M115" s="6"/>
      <c r="N115" s="6"/>
      <c r="O115" s="6"/>
      <c r="P115" s="6"/>
    </row>
    <row r="116" spans="2:16" ht="14.25">
      <c r="B116" s="6"/>
      <c r="C116" s="6"/>
      <c r="D116" s="6"/>
      <c r="E116" s="6"/>
      <c r="F116" s="6"/>
      <c r="G116" s="6"/>
      <c r="H116" s="6"/>
      <c r="I116" s="6"/>
      <c r="J116" s="6"/>
      <c r="K116" s="6"/>
      <c r="L116" s="6"/>
      <c r="M116" s="6"/>
      <c r="N116" s="6"/>
      <c r="O116" s="6"/>
      <c r="P116" s="6"/>
    </row>
    <row r="117" spans="2:16" ht="14.25">
      <c r="B117" s="6"/>
      <c r="C117" s="6"/>
      <c r="D117" s="6"/>
      <c r="E117" s="6"/>
      <c r="F117" s="6"/>
      <c r="G117" s="6"/>
      <c r="H117" s="6"/>
      <c r="I117" s="6"/>
      <c r="J117" s="6"/>
      <c r="K117" s="6"/>
      <c r="L117" s="6"/>
      <c r="M117" s="6"/>
      <c r="N117" s="6"/>
      <c r="O117" s="6"/>
      <c r="P117" s="6"/>
    </row>
    <row r="118" spans="2:16" ht="14.25">
      <c r="B118" s="6"/>
      <c r="C118" s="6"/>
      <c r="D118" s="6"/>
      <c r="E118" s="6"/>
      <c r="F118" s="6"/>
      <c r="G118" s="6"/>
      <c r="H118" s="6"/>
      <c r="I118" s="6"/>
      <c r="J118" s="6"/>
      <c r="K118" s="6"/>
      <c r="L118" s="6"/>
      <c r="M118" s="6"/>
      <c r="N118" s="6"/>
      <c r="O118" s="6"/>
      <c r="P118" s="6"/>
    </row>
    <row r="119" spans="2:16" ht="14.25">
      <c r="B119" s="6"/>
      <c r="C119" s="6"/>
      <c r="D119" s="6"/>
      <c r="E119" s="6"/>
      <c r="F119" s="6"/>
      <c r="G119" s="6"/>
      <c r="H119" s="6"/>
      <c r="I119" s="6"/>
      <c r="J119" s="6"/>
      <c r="K119" s="6"/>
      <c r="L119" s="6"/>
      <c r="M119" s="6"/>
      <c r="N119" s="6"/>
      <c r="O119" s="6"/>
      <c r="P119" s="6"/>
    </row>
    <row r="120" spans="2:16" ht="14.25">
      <c r="B120" s="6"/>
      <c r="C120" s="6"/>
      <c r="D120" s="6"/>
      <c r="E120" s="6"/>
      <c r="F120" s="6"/>
      <c r="G120" s="6"/>
      <c r="H120" s="6"/>
      <c r="I120" s="6"/>
      <c r="J120" s="6"/>
      <c r="K120" s="6"/>
      <c r="L120" s="6"/>
      <c r="M120" s="6"/>
      <c r="N120" s="6"/>
      <c r="O120" s="6"/>
      <c r="P120" s="6"/>
    </row>
    <row r="121" spans="2:16" ht="14.25">
      <c r="B121" s="6"/>
      <c r="C121" s="6"/>
      <c r="D121" s="6"/>
      <c r="E121" s="6"/>
      <c r="F121" s="6"/>
      <c r="G121" s="6"/>
      <c r="H121" s="6"/>
      <c r="I121" s="6"/>
      <c r="J121" s="6"/>
      <c r="K121" s="6"/>
      <c r="L121" s="6"/>
      <c r="M121" s="6"/>
      <c r="N121" s="6"/>
      <c r="O121" s="6"/>
      <c r="P121" s="6"/>
    </row>
    <row r="122" spans="2:16" ht="14.25">
      <c r="B122" s="6"/>
      <c r="C122" s="6"/>
      <c r="D122" s="6"/>
      <c r="E122" s="6"/>
      <c r="F122" s="6"/>
      <c r="G122" s="6"/>
      <c r="H122" s="6"/>
      <c r="I122" s="6"/>
      <c r="J122" s="6"/>
      <c r="K122" s="6"/>
      <c r="L122" s="6"/>
      <c r="M122" s="6"/>
      <c r="N122" s="6"/>
      <c r="O122" s="6"/>
      <c r="P122" s="6"/>
    </row>
    <row r="123" spans="2:16" ht="14.25">
      <c r="B123" s="6"/>
      <c r="C123" s="6"/>
      <c r="D123" s="6"/>
      <c r="E123" s="6"/>
      <c r="F123" s="6"/>
      <c r="G123" s="6"/>
      <c r="H123" s="6"/>
      <c r="I123" s="6"/>
      <c r="J123" s="6"/>
      <c r="K123" s="6"/>
      <c r="L123" s="6"/>
      <c r="M123" s="6"/>
      <c r="N123" s="6"/>
      <c r="O123" s="6"/>
      <c r="P123" s="6"/>
    </row>
    <row r="124" spans="2:16" ht="14.25">
      <c r="B124" s="6"/>
      <c r="C124" s="6"/>
      <c r="D124" s="6"/>
      <c r="E124" s="6"/>
      <c r="F124" s="6"/>
      <c r="G124" s="6"/>
      <c r="H124" s="6"/>
      <c r="I124" s="6"/>
      <c r="J124" s="6"/>
      <c r="K124" s="6"/>
      <c r="L124" s="6"/>
      <c r="M124" s="6"/>
      <c r="N124" s="6"/>
      <c r="O124" s="6"/>
      <c r="P124" s="6"/>
    </row>
    <row r="125" spans="2:16" ht="14.25">
      <c r="B125" s="6"/>
      <c r="C125" s="6"/>
      <c r="D125" s="6"/>
      <c r="E125" s="6"/>
      <c r="F125" s="6"/>
      <c r="G125" s="6"/>
      <c r="H125" s="6"/>
      <c r="I125" s="6"/>
      <c r="J125" s="6"/>
      <c r="K125" s="6"/>
      <c r="L125" s="6"/>
      <c r="M125" s="6"/>
      <c r="N125" s="6"/>
      <c r="O125" s="6"/>
      <c r="P125" s="6"/>
    </row>
    <row r="126" spans="2:16" ht="14.25">
      <c r="B126" s="6"/>
      <c r="C126" s="6"/>
      <c r="D126" s="6"/>
      <c r="E126" s="6"/>
      <c r="F126" s="6"/>
      <c r="G126" s="6"/>
      <c r="H126" s="6"/>
      <c r="I126" s="6"/>
      <c r="J126" s="6"/>
      <c r="K126" s="6"/>
      <c r="L126" s="6"/>
      <c r="M126" s="6"/>
      <c r="N126" s="6"/>
      <c r="O126" s="6"/>
      <c r="P126" s="6"/>
    </row>
    <row r="127" spans="2:16" ht="14.25">
      <c r="B127" s="6"/>
      <c r="C127" s="6"/>
      <c r="D127" s="6"/>
      <c r="E127" s="6"/>
      <c r="F127" s="6"/>
      <c r="G127" s="6"/>
      <c r="H127" s="6"/>
      <c r="I127" s="6"/>
      <c r="J127" s="6"/>
      <c r="K127" s="6"/>
      <c r="L127" s="6"/>
      <c r="M127" s="6"/>
      <c r="N127" s="6"/>
      <c r="O127" s="6"/>
      <c r="P127" s="6"/>
    </row>
    <row r="128" spans="2:16" ht="14.25">
      <c r="B128" s="6"/>
      <c r="C128" s="6"/>
      <c r="D128" s="6"/>
      <c r="E128" s="6"/>
      <c r="F128" s="6"/>
      <c r="G128" s="6"/>
      <c r="H128" s="6"/>
      <c r="I128" s="6"/>
      <c r="J128" s="6"/>
      <c r="K128" s="6"/>
      <c r="L128" s="6"/>
      <c r="M128" s="6"/>
      <c r="N128" s="6"/>
      <c r="O128" s="6"/>
      <c r="P128" s="6"/>
    </row>
    <row r="129" spans="2:16" ht="14.25">
      <c r="B129" s="6"/>
      <c r="C129" s="6"/>
      <c r="D129" s="6"/>
      <c r="E129" s="6"/>
      <c r="F129" s="6"/>
      <c r="G129" s="6"/>
      <c r="H129" s="6"/>
      <c r="I129" s="6"/>
      <c r="J129" s="6"/>
      <c r="K129" s="6"/>
      <c r="L129" s="6"/>
      <c r="M129" s="6"/>
      <c r="N129" s="6"/>
      <c r="O129" s="6"/>
      <c r="P129" s="6"/>
    </row>
    <row r="130" spans="2:16" ht="14.25">
      <c r="B130" s="6"/>
      <c r="C130" s="6"/>
      <c r="D130" s="6"/>
      <c r="E130" s="6"/>
      <c r="F130" s="6"/>
      <c r="G130" s="6"/>
      <c r="H130" s="6"/>
      <c r="I130" s="6"/>
      <c r="J130" s="6"/>
      <c r="K130" s="6"/>
      <c r="L130" s="6"/>
      <c r="M130" s="6"/>
      <c r="N130" s="6"/>
      <c r="O130" s="6"/>
      <c r="P130" s="6"/>
    </row>
    <row r="131" spans="2:16" ht="14.25">
      <c r="B131" s="6"/>
      <c r="C131" s="6"/>
      <c r="D131" s="6"/>
      <c r="E131" s="6"/>
      <c r="F131" s="6"/>
      <c r="G131" s="6"/>
      <c r="H131" s="6"/>
      <c r="I131" s="6"/>
      <c r="J131" s="6"/>
      <c r="K131" s="6"/>
      <c r="L131" s="6"/>
      <c r="M131" s="6"/>
      <c r="N131" s="6"/>
      <c r="O131" s="6"/>
      <c r="P131" s="6"/>
    </row>
    <row r="132" spans="2:16" ht="14.25">
      <c r="B132" s="6"/>
      <c r="C132" s="6"/>
      <c r="D132" s="6"/>
      <c r="E132" s="6"/>
      <c r="F132" s="6"/>
      <c r="G132" s="6"/>
      <c r="H132" s="6"/>
      <c r="I132" s="6"/>
      <c r="J132" s="6"/>
      <c r="K132" s="6"/>
      <c r="L132" s="6"/>
      <c r="M132" s="6"/>
      <c r="N132" s="6"/>
      <c r="O132" s="6"/>
      <c r="P132" s="6"/>
    </row>
    <row r="133" spans="2:16" ht="14.25">
      <c r="B133" s="6"/>
      <c r="C133" s="6"/>
      <c r="D133" s="6"/>
      <c r="E133" s="6"/>
      <c r="F133" s="6"/>
      <c r="G133" s="6"/>
      <c r="H133" s="6"/>
      <c r="I133" s="6"/>
      <c r="J133" s="6"/>
      <c r="K133" s="6"/>
      <c r="L133" s="6"/>
      <c r="M133" s="6"/>
      <c r="N133" s="6"/>
      <c r="O133" s="6"/>
      <c r="P133" s="6"/>
    </row>
    <row r="134" spans="2:16" ht="14.25">
      <c r="B134" s="6"/>
      <c r="C134" s="6"/>
      <c r="D134" s="6"/>
      <c r="E134" s="6"/>
      <c r="F134" s="6"/>
      <c r="G134" s="6"/>
      <c r="H134" s="6"/>
      <c r="I134" s="6"/>
      <c r="J134" s="6"/>
      <c r="K134" s="6"/>
      <c r="L134" s="6"/>
      <c r="M134" s="6"/>
      <c r="N134" s="6"/>
      <c r="O134" s="6"/>
      <c r="P134" s="6"/>
    </row>
    <row r="135" spans="2:16" ht="14.25">
      <c r="B135" s="6"/>
      <c r="C135" s="6"/>
      <c r="D135" s="6"/>
      <c r="E135" s="6"/>
      <c r="F135" s="6"/>
      <c r="G135" s="6"/>
      <c r="H135" s="6"/>
      <c r="I135" s="6"/>
      <c r="J135" s="6"/>
      <c r="K135" s="6"/>
      <c r="L135" s="6"/>
      <c r="M135" s="6"/>
      <c r="N135" s="6"/>
      <c r="O135" s="6"/>
      <c r="P135" s="6"/>
    </row>
    <row r="136" spans="2:16" ht="14.25">
      <c r="B136" s="6"/>
      <c r="C136" s="6"/>
      <c r="D136" s="6"/>
      <c r="E136" s="6"/>
      <c r="F136" s="6"/>
      <c r="G136" s="6"/>
      <c r="H136" s="6"/>
      <c r="I136" s="6"/>
      <c r="J136" s="6"/>
      <c r="K136" s="6"/>
      <c r="L136" s="6"/>
      <c r="M136" s="6"/>
      <c r="N136" s="6"/>
      <c r="O136" s="6"/>
      <c r="P136" s="6"/>
    </row>
    <row r="137" spans="2:16" ht="14.25">
      <c r="B137" s="6"/>
      <c r="C137" s="6"/>
      <c r="D137" s="6"/>
      <c r="E137" s="6"/>
      <c r="F137" s="6"/>
      <c r="G137" s="6"/>
      <c r="H137" s="6"/>
      <c r="I137" s="6"/>
      <c r="J137" s="6"/>
      <c r="K137" s="6"/>
      <c r="L137" s="6"/>
      <c r="M137" s="6"/>
      <c r="N137" s="6"/>
      <c r="O137" s="6"/>
      <c r="P137" s="6"/>
    </row>
    <row r="138" spans="2:16" ht="14.25">
      <c r="B138" s="6"/>
      <c r="C138" s="6"/>
      <c r="D138" s="6"/>
      <c r="E138" s="6"/>
      <c r="F138" s="6"/>
      <c r="G138" s="6"/>
      <c r="H138" s="6"/>
      <c r="I138" s="6"/>
      <c r="J138" s="6"/>
      <c r="K138" s="6"/>
      <c r="L138" s="6"/>
      <c r="M138" s="6"/>
      <c r="N138" s="6"/>
      <c r="O138" s="6"/>
      <c r="P138" s="6"/>
    </row>
    <row r="139" spans="2:16" ht="14.25">
      <c r="B139" s="6"/>
      <c r="C139" s="6"/>
      <c r="D139" s="6"/>
      <c r="E139" s="6"/>
      <c r="F139" s="6"/>
      <c r="G139" s="6"/>
      <c r="H139" s="6"/>
      <c r="I139" s="6"/>
      <c r="J139" s="6"/>
      <c r="K139" s="6"/>
      <c r="L139" s="6"/>
      <c r="M139" s="6"/>
      <c r="N139" s="6"/>
      <c r="O139" s="6"/>
      <c r="P139" s="6"/>
    </row>
    <row r="140" spans="2:16" ht="14.25">
      <c r="B140" s="6"/>
      <c r="C140" s="6"/>
      <c r="D140" s="6"/>
      <c r="E140" s="6"/>
      <c r="F140" s="6"/>
      <c r="G140" s="6"/>
      <c r="H140" s="6"/>
      <c r="I140" s="6"/>
      <c r="J140" s="6"/>
      <c r="K140" s="6"/>
      <c r="L140" s="6"/>
      <c r="M140" s="6"/>
      <c r="N140" s="6"/>
      <c r="O140" s="6"/>
      <c r="P140" s="6"/>
    </row>
    <row r="141" spans="2:16" ht="14.25">
      <c r="B141" s="6"/>
      <c r="C141" s="6"/>
      <c r="D141" s="6"/>
      <c r="E141" s="6"/>
      <c r="F141" s="6"/>
      <c r="G141" s="6"/>
      <c r="H141" s="6"/>
      <c r="I141" s="6"/>
      <c r="J141" s="6"/>
      <c r="K141" s="6"/>
      <c r="L141" s="6"/>
      <c r="M141" s="6"/>
      <c r="N141" s="6"/>
      <c r="O141" s="6"/>
      <c r="P141" s="6"/>
    </row>
    <row r="142" spans="2:16" ht="14.25">
      <c r="B142" s="6"/>
      <c r="C142" s="6"/>
      <c r="D142" s="6"/>
      <c r="E142" s="6"/>
      <c r="F142" s="6"/>
      <c r="G142" s="6"/>
      <c r="H142" s="6"/>
      <c r="I142" s="6"/>
      <c r="J142" s="6"/>
      <c r="K142" s="6"/>
      <c r="L142" s="6"/>
      <c r="M142" s="6"/>
      <c r="N142" s="6"/>
      <c r="O142" s="6"/>
      <c r="P142" s="6"/>
    </row>
    <row r="143" spans="2:16" ht="14.25">
      <c r="B143" s="6"/>
      <c r="C143" s="6"/>
      <c r="D143" s="6"/>
      <c r="E143" s="6"/>
      <c r="F143" s="6"/>
      <c r="G143" s="6"/>
      <c r="H143" s="6"/>
      <c r="I143" s="6"/>
      <c r="J143" s="6"/>
      <c r="K143" s="6"/>
      <c r="L143" s="6"/>
      <c r="M143" s="6"/>
      <c r="N143" s="6"/>
      <c r="O143" s="6"/>
      <c r="P143" s="6"/>
    </row>
    <row r="144" spans="2:16" ht="14.25">
      <c r="B144" s="6"/>
      <c r="C144" s="6"/>
      <c r="D144" s="6"/>
      <c r="E144" s="6"/>
      <c r="F144" s="6"/>
      <c r="G144" s="6"/>
      <c r="H144" s="6"/>
      <c r="I144" s="6"/>
      <c r="J144" s="6"/>
      <c r="K144" s="6"/>
      <c r="L144" s="6"/>
      <c r="M144" s="6"/>
      <c r="N144" s="6"/>
      <c r="O144" s="6"/>
      <c r="P144" s="6"/>
    </row>
    <row r="145" spans="2:16" ht="14.25">
      <c r="B145" s="6"/>
      <c r="C145" s="6"/>
      <c r="D145" s="6"/>
      <c r="E145" s="6"/>
      <c r="F145" s="6"/>
      <c r="G145" s="6"/>
      <c r="H145" s="6"/>
      <c r="I145" s="6"/>
      <c r="J145" s="6"/>
      <c r="K145" s="6"/>
      <c r="L145" s="6"/>
      <c r="M145" s="6"/>
      <c r="N145" s="6"/>
      <c r="O145" s="6"/>
      <c r="P145" s="6"/>
    </row>
    <row r="146" spans="2:16" ht="14.25">
      <c r="B146" s="6"/>
      <c r="C146" s="6"/>
      <c r="D146" s="6"/>
      <c r="E146" s="6"/>
      <c r="F146" s="6"/>
      <c r="G146" s="6"/>
      <c r="H146" s="6"/>
      <c r="I146" s="6"/>
      <c r="J146" s="6"/>
      <c r="K146" s="6"/>
      <c r="L146" s="6"/>
      <c r="M146" s="6"/>
      <c r="N146" s="6"/>
      <c r="O146" s="6"/>
      <c r="P146" s="6"/>
    </row>
    <row r="147" spans="2:16" ht="14.25">
      <c r="B147" s="6"/>
      <c r="C147" s="6"/>
      <c r="D147" s="6"/>
      <c r="E147" s="6"/>
      <c r="F147" s="6"/>
      <c r="G147" s="6"/>
      <c r="H147" s="6"/>
      <c r="I147" s="6"/>
      <c r="J147" s="6"/>
      <c r="K147" s="6"/>
      <c r="L147" s="6"/>
      <c r="M147" s="6"/>
      <c r="N147" s="6"/>
      <c r="O147" s="6"/>
      <c r="P147" s="6"/>
    </row>
    <row r="148" spans="2:16" ht="14.25">
      <c r="B148" s="6"/>
      <c r="C148" s="6"/>
      <c r="D148" s="6"/>
      <c r="E148" s="6"/>
      <c r="F148" s="6"/>
      <c r="G148" s="6"/>
      <c r="H148" s="6"/>
      <c r="I148" s="6"/>
      <c r="J148" s="6"/>
      <c r="K148" s="6"/>
      <c r="L148" s="6"/>
      <c r="M148" s="6"/>
      <c r="N148" s="6"/>
      <c r="O148" s="6"/>
      <c r="P148" s="6"/>
    </row>
    <row r="149" spans="2:16" ht="14.25">
      <c r="B149" s="6"/>
      <c r="C149" s="6"/>
      <c r="D149" s="6"/>
      <c r="E149" s="6"/>
      <c r="F149" s="6"/>
      <c r="G149" s="6"/>
      <c r="H149" s="6"/>
      <c r="I149" s="6"/>
      <c r="J149" s="6"/>
      <c r="K149" s="6"/>
      <c r="L149" s="6"/>
      <c r="M149" s="6"/>
      <c r="N149" s="6"/>
      <c r="O149" s="6"/>
      <c r="P149" s="6"/>
    </row>
    <row r="150" spans="2:16" ht="14.25">
      <c r="B150" s="6"/>
      <c r="C150" s="6"/>
      <c r="D150" s="6"/>
      <c r="E150" s="6"/>
      <c r="F150" s="6"/>
      <c r="G150" s="6"/>
      <c r="H150" s="6"/>
      <c r="I150" s="6"/>
      <c r="J150" s="6"/>
      <c r="K150" s="6"/>
      <c r="L150" s="6"/>
      <c r="M150" s="6"/>
      <c r="N150" s="6"/>
      <c r="O150" s="6"/>
      <c r="P150" s="6"/>
    </row>
    <row r="151" spans="2:16" ht="14.25">
      <c r="B151" s="6"/>
      <c r="C151" s="6"/>
      <c r="D151" s="6"/>
      <c r="E151" s="6"/>
      <c r="F151" s="6"/>
      <c r="G151" s="6"/>
      <c r="H151" s="6"/>
      <c r="I151" s="6"/>
      <c r="J151" s="6"/>
      <c r="K151" s="6"/>
      <c r="L151" s="6"/>
      <c r="M151" s="6"/>
      <c r="N151" s="6"/>
      <c r="O151" s="6"/>
      <c r="P151" s="6"/>
    </row>
    <row r="152" spans="2:16" ht="14.25">
      <c r="B152" s="6"/>
      <c r="C152" s="6"/>
      <c r="D152" s="6"/>
      <c r="E152" s="6"/>
      <c r="F152" s="6"/>
      <c r="G152" s="6"/>
      <c r="H152" s="6"/>
      <c r="I152" s="6"/>
      <c r="J152" s="6"/>
      <c r="K152" s="6"/>
      <c r="L152" s="6"/>
      <c r="M152" s="6"/>
      <c r="N152" s="6"/>
      <c r="O152" s="6"/>
      <c r="P152" s="6"/>
    </row>
    <row r="153" spans="2:16" ht="14.25">
      <c r="B153" s="6"/>
      <c r="C153" s="6"/>
      <c r="D153" s="6"/>
      <c r="E153" s="6"/>
      <c r="F153" s="6"/>
      <c r="G153" s="6"/>
      <c r="H153" s="6"/>
      <c r="I153" s="6"/>
      <c r="J153" s="6"/>
      <c r="K153" s="6"/>
      <c r="L153" s="6"/>
      <c r="M153" s="6"/>
      <c r="N153" s="6"/>
      <c r="O153" s="6"/>
      <c r="P153" s="6"/>
    </row>
    <row r="154" spans="2:16" ht="14.25">
      <c r="B154" s="6"/>
      <c r="C154" s="6"/>
      <c r="D154" s="6"/>
      <c r="E154" s="6"/>
      <c r="F154" s="6"/>
      <c r="G154" s="6"/>
      <c r="H154" s="6"/>
      <c r="I154" s="6"/>
      <c r="J154" s="6"/>
      <c r="K154" s="6"/>
      <c r="L154" s="6"/>
      <c r="M154" s="6"/>
      <c r="N154" s="6"/>
      <c r="O154" s="6"/>
      <c r="P154" s="6"/>
    </row>
    <row r="155" spans="2:16" ht="14.25">
      <c r="B155" s="6"/>
      <c r="C155" s="6"/>
      <c r="D155" s="6"/>
      <c r="E155" s="6"/>
      <c r="F155" s="6"/>
      <c r="G155" s="6"/>
      <c r="H155" s="6"/>
      <c r="I155" s="6"/>
      <c r="J155" s="6"/>
      <c r="K155" s="6"/>
      <c r="L155" s="6"/>
      <c r="M155" s="6"/>
      <c r="N155" s="6"/>
      <c r="O155" s="6"/>
      <c r="P155" s="6"/>
    </row>
    <row r="156" spans="2:16" ht="14.25">
      <c r="B156" s="6"/>
      <c r="C156" s="6"/>
      <c r="D156" s="6"/>
      <c r="E156" s="6"/>
      <c r="F156" s="6"/>
      <c r="G156" s="6"/>
      <c r="H156" s="6"/>
      <c r="I156" s="6"/>
      <c r="J156" s="6"/>
      <c r="K156" s="6"/>
      <c r="L156" s="6"/>
      <c r="M156" s="6"/>
      <c r="N156" s="6"/>
      <c r="O156" s="6"/>
      <c r="P156" s="6"/>
    </row>
    <row r="157" spans="2:16" ht="14.25">
      <c r="B157" s="6"/>
      <c r="C157" s="6"/>
      <c r="D157" s="6"/>
      <c r="E157" s="6"/>
      <c r="F157" s="6"/>
      <c r="G157" s="6"/>
      <c r="H157" s="6"/>
      <c r="I157" s="6"/>
      <c r="J157" s="6"/>
      <c r="K157" s="6"/>
      <c r="L157" s="6"/>
      <c r="M157" s="6"/>
      <c r="N157" s="6"/>
      <c r="O157" s="6"/>
      <c r="P157" s="6"/>
    </row>
    <row r="158" spans="2:16" ht="14.25">
      <c r="B158" s="6"/>
      <c r="C158" s="6"/>
      <c r="D158" s="6"/>
      <c r="E158" s="6"/>
      <c r="F158" s="6"/>
      <c r="G158" s="6"/>
      <c r="H158" s="6"/>
      <c r="I158" s="6"/>
      <c r="J158" s="6"/>
      <c r="K158" s="6"/>
      <c r="L158" s="6"/>
      <c r="M158" s="6"/>
      <c r="N158" s="6"/>
      <c r="O158" s="6"/>
      <c r="P158" s="6"/>
    </row>
    <row r="159" spans="2:16" ht="14.25">
      <c r="B159" s="6"/>
      <c r="C159" s="6"/>
      <c r="D159" s="6"/>
      <c r="E159" s="6"/>
      <c r="F159" s="6"/>
      <c r="G159" s="6"/>
      <c r="H159" s="6"/>
      <c r="I159" s="6"/>
      <c r="J159" s="6"/>
      <c r="K159" s="6"/>
      <c r="L159" s="6"/>
      <c r="M159" s="6"/>
      <c r="N159" s="6"/>
      <c r="O159" s="6"/>
      <c r="P159" s="6"/>
    </row>
    <row r="160" spans="2:16" ht="14.25">
      <c r="B160" s="6"/>
      <c r="C160" s="6"/>
      <c r="D160" s="6"/>
      <c r="E160" s="6"/>
      <c r="F160" s="6"/>
      <c r="G160" s="6"/>
      <c r="H160" s="6"/>
      <c r="I160" s="6"/>
      <c r="J160" s="6"/>
      <c r="K160" s="6"/>
      <c r="L160" s="6"/>
      <c r="M160" s="6"/>
      <c r="N160" s="6"/>
      <c r="O160" s="6"/>
      <c r="P160" s="6"/>
    </row>
    <row r="161" spans="2:16" ht="14.25">
      <c r="B161" s="6"/>
      <c r="C161" s="6"/>
      <c r="D161" s="6"/>
      <c r="E161" s="6"/>
      <c r="F161" s="6"/>
      <c r="G161" s="6"/>
      <c r="H161" s="6"/>
      <c r="I161" s="6"/>
      <c r="J161" s="6"/>
      <c r="K161" s="6"/>
      <c r="L161" s="6"/>
      <c r="M161" s="6"/>
      <c r="N161" s="6"/>
      <c r="O161" s="6"/>
      <c r="P161" s="6"/>
    </row>
    <row r="162" spans="2:16" ht="14.25">
      <c r="B162" s="6"/>
      <c r="C162" s="6"/>
      <c r="D162" s="6"/>
      <c r="E162" s="6"/>
      <c r="F162" s="6"/>
      <c r="G162" s="6"/>
      <c r="H162" s="6"/>
      <c r="I162" s="6"/>
      <c r="J162" s="6"/>
      <c r="K162" s="6"/>
      <c r="L162" s="6"/>
      <c r="M162" s="6"/>
      <c r="N162" s="6"/>
      <c r="O162" s="6"/>
      <c r="P162" s="6"/>
    </row>
    <row r="163" spans="2:16" ht="14.25">
      <c r="B163" s="6"/>
      <c r="C163" s="6"/>
      <c r="D163" s="6"/>
      <c r="E163" s="6"/>
      <c r="F163" s="6"/>
      <c r="G163" s="6"/>
      <c r="H163" s="6"/>
      <c r="I163" s="6"/>
      <c r="J163" s="6"/>
      <c r="K163" s="6"/>
      <c r="L163" s="6"/>
      <c r="M163" s="6"/>
      <c r="N163" s="6"/>
      <c r="O163" s="6"/>
      <c r="P163" s="6"/>
    </row>
    <row r="164" spans="2:16" ht="14.25">
      <c r="B164" s="6"/>
      <c r="C164" s="6"/>
      <c r="D164" s="6"/>
      <c r="E164" s="6"/>
      <c r="F164" s="6"/>
      <c r="G164" s="6"/>
      <c r="H164" s="6"/>
      <c r="I164" s="6"/>
      <c r="J164" s="6"/>
      <c r="K164" s="6"/>
      <c r="L164" s="6"/>
      <c r="M164" s="6"/>
      <c r="N164" s="6"/>
      <c r="O164" s="6"/>
      <c r="P164" s="6"/>
    </row>
    <row r="165" spans="2:16" ht="14.25">
      <c r="B165" s="6"/>
      <c r="C165" s="6"/>
      <c r="D165" s="6"/>
      <c r="E165" s="6"/>
      <c r="F165" s="6"/>
      <c r="G165" s="6"/>
      <c r="H165" s="6"/>
      <c r="I165" s="6"/>
      <c r="J165" s="6"/>
      <c r="K165" s="6"/>
      <c r="L165" s="6"/>
      <c r="M165" s="6"/>
      <c r="N165" s="6"/>
      <c r="O165" s="6"/>
      <c r="P165" s="6"/>
    </row>
    <row r="166" spans="2:16" ht="14.25">
      <c r="B166" s="6"/>
      <c r="C166" s="6"/>
      <c r="D166" s="6"/>
      <c r="E166" s="6"/>
      <c r="F166" s="6"/>
      <c r="G166" s="6"/>
      <c r="H166" s="6"/>
      <c r="I166" s="6"/>
      <c r="J166" s="6"/>
      <c r="K166" s="6"/>
      <c r="L166" s="6"/>
      <c r="M166" s="6"/>
      <c r="N166" s="6"/>
      <c r="O166" s="6"/>
      <c r="P166" s="6"/>
    </row>
    <row r="167" spans="2:16" ht="14.25">
      <c r="B167" s="6"/>
      <c r="C167" s="6"/>
      <c r="D167" s="6"/>
      <c r="E167" s="6"/>
      <c r="F167" s="6"/>
      <c r="G167" s="6"/>
      <c r="H167" s="6"/>
      <c r="I167" s="6"/>
      <c r="J167" s="6"/>
      <c r="K167" s="6"/>
      <c r="L167" s="6"/>
      <c r="M167" s="6"/>
      <c r="N167" s="6"/>
      <c r="O167" s="6"/>
      <c r="P167" s="6"/>
    </row>
    <row r="168" spans="2:16" ht="14.25">
      <c r="B168" s="6"/>
      <c r="C168" s="6"/>
      <c r="D168" s="6"/>
      <c r="E168" s="6"/>
      <c r="F168" s="6"/>
      <c r="G168" s="6"/>
      <c r="H168" s="6"/>
      <c r="I168" s="6"/>
      <c r="J168" s="6"/>
      <c r="K168" s="6"/>
      <c r="L168" s="6"/>
      <c r="M168" s="6"/>
      <c r="N168" s="6"/>
      <c r="O168" s="6"/>
      <c r="P168" s="6"/>
    </row>
    <row r="169" spans="2:16" ht="14.25">
      <c r="B169" s="6"/>
      <c r="C169" s="6"/>
      <c r="D169" s="6"/>
      <c r="E169" s="6"/>
      <c r="F169" s="6"/>
      <c r="G169" s="6"/>
      <c r="H169" s="6"/>
      <c r="I169" s="6"/>
      <c r="J169" s="6"/>
      <c r="K169" s="6"/>
      <c r="L169" s="6"/>
      <c r="M169" s="6"/>
      <c r="N169" s="6"/>
      <c r="O169" s="6"/>
      <c r="P169" s="6"/>
    </row>
    <row r="170" spans="2:16" ht="14.25">
      <c r="B170" s="6"/>
      <c r="C170" s="6"/>
      <c r="D170" s="6"/>
      <c r="E170" s="6"/>
      <c r="F170" s="6"/>
      <c r="G170" s="6"/>
      <c r="H170" s="6"/>
      <c r="I170" s="6"/>
      <c r="J170" s="6"/>
      <c r="K170" s="6"/>
      <c r="L170" s="6"/>
      <c r="M170" s="6"/>
      <c r="N170" s="6"/>
      <c r="O170" s="6"/>
      <c r="P170" s="6"/>
    </row>
    <row r="171" spans="2:16" ht="14.25">
      <c r="B171" s="6"/>
      <c r="C171" s="6"/>
      <c r="D171" s="6"/>
      <c r="E171" s="6"/>
      <c r="F171" s="6"/>
      <c r="G171" s="6"/>
      <c r="H171" s="6"/>
      <c r="I171" s="6"/>
      <c r="J171" s="6"/>
      <c r="K171" s="6"/>
      <c r="L171" s="6"/>
      <c r="M171" s="6"/>
      <c r="N171" s="6"/>
      <c r="O171" s="6"/>
      <c r="P171" s="6"/>
    </row>
    <row r="172" spans="2:16" ht="14.25">
      <c r="B172" s="6"/>
      <c r="C172" s="6"/>
      <c r="D172" s="6"/>
      <c r="E172" s="6"/>
      <c r="F172" s="6"/>
      <c r="G172" s="6"/>
      <c r="H172" s="6"/>
      <c r="I172" s="6"/>
      <c r="J172" s="6"/>
      <c r="K172" s="6"/>
      <c r="L172" s="6"/>
      <c r="M172" s="6"/>
      <c r="N172" s="6"/>
      <c r="O172" s="6"/>
      <c r="P172" s="6"/>
    </row>
    <row r="173" spans="2:16" ht="14.25">
      <c r="B173" s="6"/>
      <c r="C173" s="6"/>
      <c r="D173" s="6"/>
      <c r="E173" s="6"/>
      <c r="F173" s="6"/>
      <c r="G173" s="6"/>
      <c r="H173" s="6"/>
      <c r="I173" s="6"/>
      <c r="J173" s="6"/>
      <c r="K173" s="6"/>
      <c r="L173" s="6"/>
      <c r="M173" s="6"/>
      <c r="N173" s="6"/>
      <c r="O173" s="6"/>
      <c r="P173" s="6"/>
    </row>
    <row r="174" spans="2:16" ht="14.25">
      <c r="B174" s="6"/>
      <c r="C174" s="6"/>
      <c r="D174" s="6"/>
      <c r="E174" s="6"/>
      <c r="F174" s="6"/>
      <c r="G174" s="6"/>
      <c r="H174" s="6"/>
      <c r="I174" s="6"/>
      <c r="J174" s="6"/>
      <c r="K174" s="6"/>
      <c r="L174" s="6"/>
      <c r="M174" s="6"/>
      <c r="N174" s="6"/>
      <c r="O174" s="6"/>
      <c r="P174" s="6"/>
    </row>
    <row r="175" spans="2:16" ht="14.25">
      <c r="B175" s="6"/>
      <c r="C175" s="6"/>
      <c r="D175" s="6"/>
      <c r="E175" s="6"/>
      <c r="F175" s="6"/>
      <c r="G175" s="6"/>
      <c r="H175" s="6"/>
      <c r="I175" s="6"/>
      <c r="J175" s="6"/>
      <c r="K175" s="6"/>
      <c r="L175" s="6"/>
      <c r="M175" s="6"/>
      <c r="N175" s="6"/>
      <c r="O175" s="6"/>
      <c r="P175" s="6"/>
    </row>
    <row r="176" spans="2:16" ht="14.25">
      <c r="B176" s="6"/>
      <c r="C176" s="6"/>
      <c r="D176" s="6"/>
      <c r="E176" s="6"/>
      <c r="F176" s="6"/>
      <c r="G176" s="6"/>
      <c r="H176" s="6"/>
      <c r="I176" s="6"/>
      <c r="J176" s="6"/>
      <c r="K176" s="6"/>
      <c r="L176" s="6"/>
      <c r="M176" s="6"/>
      <c r="N176" s="6"/>
      <c r="O176" s="6"/>
      <c r="P176" s="6"/>
    </row>
    <row r="177" spans="2:16" ht="14.25">
      <c r="B177" s="6"/>
      <c r="C177" s="6"/>
      <c r="D177" s="6"/>
      <c r="E177" s="6"/>
      <c r="F177" s="6"/>
      <c r="G177" s="6"/>
      <c r="H177" s="6"/>
      <c r="I177" s="6"/>
      <c r="J177" s="6"/>
      <c r="K177" s="6"/>
      <c r="L177" s="6"/>
      <c r="M177" s="6"/>
      <c r="N177" s="6"/>
      <c r="O177" s="6"/>
      <c r="P177" s="6"/>
    </row>
    <row r="178" spans="2:16" ht="14.25">
      <c r="B178" s="6"/>
      <c r="C178" s="6"/>
      <c r="D178" s="6"/>
      <c r="E178" s="6"/>
      <c r="F178" s="6"/>
      <c r="G178" s="6"/>
      <c r="H178" s="6"/>
      <c r="I178" s="6"/>
      <c r="J178" s="6"/>
      <c r="K178" s="6"/>
      <c r="L178" s="6"/>
      <c r="M178" s="6"/>
      <c r="N178" s="6"/>
      <c r="O178" s="6"/>
      <c r="P178" s="6"/>
    </row>
    <row r="179" spans="2:16" ht="14.25">
      <c r="B179" s="6"/>
      <c r="C179" s="6"/>
      <c r="D179" s="6"/>
      <c r="E179" s="6"/>
      <c r="F179" s="6"/>
      <c r="G179" s="6"/>
      <c r="H179" s="6"/>
      <c r="I179" s="6"/>
      <c r="J179" s="6"/>
      <c r="K179" s="6"/>
      <c r="L179" s="6"/>
      <c r="M179" s="6"/>
      <c r="N179" s="6"/>
      <c r="O179" s="6"/>
      <c r="P179" s="6"/>
    </row>
    <row r="180" spans="2:16" ht="14.25">
      <c r="B180" s="6"/>
      <c r="C180" s="6"/>
      <c r="D180" s="6"/>
      <c r="E180" s="6"/>
      <c r="F180" s="6"/>
      <c r="G180" s="6"/>
      <c r="H180" s="6"/>
      <c r="I180" s="6"/>
      <c r="J180" s="6"/>
      <c r="K180" s="6"/>
      <c r="L180" s="6"/>
      <c r="M180" s="6"/>
      <c r="N180" s="6"/>
      <c r="O180" s="6"/>
      <c r="P180" s="6"/>
    </row>
    <row r="181" spans="2:16" ht="14.25">
      <c r="B181" s="6"/>
      <c r="C181" s="6"/>
      <c r="D181" s="6"/>
      <c r="E181" s="6"/>
      <c r="F181" s="6"/>
      <c r="G181" s="6"/>
      <c r="H181" s="6"/>
      <c r="I181" s="6"/>
      <c r="J181" s="6"/>
      <c r="K181" s="6"/>
      <c r="L181" s="6"/>
      <c r="M181" s="6"/>
      <c r="N181" s="6"/>
      <c r="O181" s="6"/>
      <c r="P181" s="6"/>
    </row>
    <row r="182" spans="2:16" ht="14.25">
      <c r="B182" s="6"/>
      <c r="C182" s="6"/>
      <c r="D182" s="6"/>
      <c r="E182" s="6"/>
      <c r="F182" s="6"/>
      <c r="G182" s="6"/>
      <c r="H182" s="6"/>
      <c r="I182" s="6"/>
      <c r="J182" s="6"/>
      <c r="K182" s="6"/>
      <c r="L182" s="6"/>
      <c r="M182" s="6"/>
      <c r="N182" s="6"/>
      <c r="O182" s="6"/>
      <c r="P182" s="6"/>
    </row>
    <row r="183" spans="2:16" ht="14.25">
      <c r="B183" s="6"/>
      <c r="C183" s="6"/>
      <c r="D183" s="6"/>
      <c r="E183" s="6"/>
      <c r="F183" s="6"/>
      <c r="G183" s="6"/>
      <c r="H183" s="6"/>
      <c r="I183" s="6"/>
      <c r="J183" s="6"/>
      <c r="K183" s="6"/>
      <c r="L183" s="6"/>
      <c r="M183" s="6"/>
      <c r="N183" s="6"/>
      <c r="O183" s="6"/>
      <c r="P183" s="6"/>
    </row>
    <row r="184" spans="2:16" ht="14.25">
      <c r="B184" s="6"/>
      <c r="C184" s="6"/>
      <c r="D184" s="6"/>
      <c r="E184" s="6"/>
      <c r="F184" s="6"/>
      <c r="G184" s="6"/>
      <c r="H184" s="6"/>
      <c r="I184" s="6"/>
      <c r="J184" s="6"/>
      <c r="K184" s="6"/>
      <c r="L184" s="6"/>
      <c r="M184" s="6"/>
      <c r="N184" s="6"/>
      <c r="O184" s="6"/>
      <c r="P184" s="6"/>
    </row>
    <row r="185" spans="2:16" ht="14.25">
      <c r="B185" s="6"/>
      <c r="C185" s="6"/>
      <c r="D185" s="6"/>
      <c r="E185" s="6"/>
      <c r="F185" s="6"/>
      <c r="G185" s="6"/>
      <c r="H185" s="6"/>
      <c r="I185" s="6"/>
      <c r="J185" s="6"/>
      <c r="K185" s="6"/>
      <c r="L185" s="6"/>
      <c r="M185" s="6"/>
      <c r="N185" s="6"/>
      <c r="O185" s="6"/>
      <c r="P185" s="6"/>
    </row>
    <row r="186" spans="2:16" ht="14.25">
      <c r="B186" s="6"/>
      <c r="C186" s="6"/>
      <c r="D186" s="6"/>
      <c r="E186" s="6"/>
      <c r="F186" s="6"/>
      <c r="G186" s="6"/>
      <c r="H186" s="6"/>
      <c r="I186" s="6"/>
      <c r="J186" s="6"/>
      <c r="K186" s="6"/>
      <c r="L186" s="6"/>
      <c r="M186" s="6"/>
      <c r="N186" s="6"/>
      <c r="O186" s="6"/>
      <c r="P186" s="6"/>
    </row>
    <row r="187" spans="2:16" ht="14.25">
      <c r="B187" s="6"/>
      <c r="C187" s="6"/>
      <c r="D187" s="6"/>
      <c r="E187" s="6"/>
      <c r="F187" s="6"/>
      <c r="G187" s="6"/>
      <c r="H187" s="6"/>
      <c r="I187" s="6"/>
      <c r="J187" s="6"/>
      <c r="K187" s="6"/>
      <c r="L187" s="6"/>
      <c r="M187" s="6"/>
      <c r="N187" s="6"/>
      <c r="O187" s="6"/>
      <c r="P187" s="6"/>
    </row>
    <row r="188" spans="2:16" ht="14.25">
      <c r="B188" s="6"/>
      <c r="C188" s="6"/>
      <c r="D188" s="6"/>
      <c r="E188" s="6"/>
      <c r="F188" s="6"/>
      <c r="G188" s="6"/>
      <c r="H188" s="6"/>
      <c r="I188" s="6"/>
      <c r="J188" s="6"/>
      <c r="K188" s="6"/>
      <c r="L188" s="6"/>
      <c r="M188" s="6"/>
      <c r="N188" s="6"/>
      <c r="O188" s="6"/>
      <c r="P188" s="6"/>
    </row>
    <row r="189" spans="2:16" ht="14.25">
      <c r="B189" s="6"/>
      <c r="C189" s="6"/>
      <c r="D189" s="6"/>
      <c r="E189" s="6"/>
      <c r="F189" s="6"/>
      <c r="G189" s="6"/>
      <c r="H189" s="6"/>
      <c r="I189" s="6"/>
      <c r="J189" s="6"/>
      <c r="K189" s="6"/>
      <c r="L189" s="6"/>
      <c r="M189" s="6"/>
      <c r="N189" s="6"/>
      <c r="O189" s="6"/>
      <c r="P189" s="6"/>
    </row>
    <row r="190" spans="2:16" ht="14.25">
      <c r="B190" s="6"/>
      <c r="C190" s="6"/>
      <c r="D190" s="6"/>
      <c r="E190" s="6"/>
      <c r="F190" s="6"/>
      <c r="G190" s="6"/>
      <c r="H190" s="6"/>
      <c r="I190" s="6"/>
      <c r="J190" s="6"/>
      <c r="K190" s="6"/>
      <c r="L190" s="6"/>
      <c r="M190" s="6"/>
      <c r="N190" s="6"/>
      <c r="O190" s="6"/>
      <c r="P190" s="6"/>
    </row>
    <row r="191" spans="2:16" ht="14.25">
      <c r="B191" s="6"/>
      <c r="C191" s="6"/>
      <c r="D191" s="6"/>
      <c r="E191" s="6"/>
      <c r="F191" s="6"/>
      <c r="G191" s="6"/>
      <c r="H191" s="6"/>
      <c r="I191" s="6"/>
      <c r="J191" s="6"/>
      <c r="K191" s="6"/>
      <c r="L191" s="6"/>
      <c r="M191" s="6"/>
      <c r="N191" s="6"/>
      <c r="O191" s="6"/>
      <c r="P191" s="6"/>
    </row>
    <row r="192" spans="2:16" ht="14.25">
      <c r="B192" s="6"/>
      <c r="C192" s="6"/>
      <c r="D192" s="6"/>
      <c r="E192" s="6"/>
      <c r="F192" s="6"/>
      <c r="G192" s="6"/>
      <c r="H192" s="6"/>
      <c r="I192" s="6"/>
      <c r="J192" s="6"/>
      <c r="K192" s="6"/>
      <c r="L192" s="6"/>
      <c r="M192" s="6"/>
      <c r="N192" s="6"/>
      <c r="O192" s="6"/>
      <c r="P192" s="6"/>
    </row>
    <row r="193" spans="2:16" ht="14.25">
      <c r="B193" s="6"/>
      <c r="C193" s="6"/>
      <c r="D193" s="6"/>
      <c r="E193" s="6"/>
      <c r="F193" s="6"/>
      <c r="G193" s="6"/>
      <c r="H193" s="6"/>
      <c r="I193" s="6"/>
      <c r="J193" s="6"/>
      <c r="K193" s="6"/>
      <c r="L193" s="6"/>
      <c r="M193" s="6"/>
      <c r="N193" s="6"/>
      <c r="O193" s="6"/>
      <c r="P193" s="6"/>
    </row>
    <row r="194" spans="2:16" ht="14.25">
      <c r="B194" s="6"/>
      <c r="C194" s="6"/>
      <c r="D194" s="6"/>
      <c r="E194" s="6"/>
      <c r="F194" s="6"/>
      <c r="G194" s="6"/>
      <c r="H194" s="6"/>
      <c r="I194" s="6"/>
      <c r="J194" s="6"/>
      <c r="K194" s="6"/>
      <c r="L194" s="6"/>
      <c r="M194" s="6"/>
      <c r="N194" s="6"/>
      <c r="O194" s="6"/>
      <c r="P194" s="6"/>
    </row>
    <row r="195" spans="2:16" ht="14.25">
      <c r="B195" s="6"/>
      <c r="C195" s="6"/>
      <c r="D195" s="6"/>
      <c r="E195" s="6"/>
      <c r="F195" s="6"/>
      <c r="G195" s="6"/>
      <c r="H195" s="6"/>
      <c r="I195" s="6"/>
      <c r="J195" s="6"/>
      <c r="K195" s="6"/>
      <c r="L195" s="6"/>
      <c r="M195" s="6"/>
      <c r="N195" s="6"/>
      <c r="O195" s="6"/>
      <c r="P195" s="6"/>
    </row>
    <row r="196" spans="2:16" ht="14.25">
      <c r="B196" s="6"/>
      <c r="C196" s="6"/>
      <c r="D196" s="6"/>
      <c r="E196" s="6"/>
      <c r="F196" s="6"/>
      <c r="G196" s="6"/>
      <c r="H196" s="6"/>
      <c r="I196" s="6"/>
      <c r="J196" s="6"/>
      <c r="K196" s="6"/>
      <c r="L196" s="6"/>
      <c r="M196" s="6"/>
      <c r="N196" s="6"/>
      <c r="O196" s="6"/>
      <c r="P196" s="6"/>
    </row>
    <row r="197" spans="2:16" ht="14.25">
      <c r="B197" s="6"/>
      <c r="C197" s="6"/>
      <c r="D197" s="6"/>
      <c r="E197" s="6"/>
      <c r="F197" s="6"/>
      <c r="G197" s="6"/>
      <c r="H197" s="6"/>
      <c r="I197" s="6"/>
      <c r="J197" s="6"/>
      <c r="K197" s="6"/>
      <c r="L197" s="6"/>
      <c r="M197" s="6"/>
      <c r="N197" s="6"/>
      <c r="O197" s="6"/>
      <c r="P197" s="6"/>
    </row>
    <row r="198" spans="2:16" ht="14.25">
      <c r="B198" s="6"/>
      <c r="C198" s="6"/>
      <c r="D198" s="6"/>
      <c r="E198" s="6"/>
      <c r="F198" s="6"/>
      <c r="G198" s="6"/>
      <c r="H198" s="6"/>
      <c r="I198" s="6"/>
      <c r="J198" s="6"/>
      <c r="K198" s="6"/>
      <c r="L198" s="6"/>
      <c r="M198" s="6"/>
      <c r="N198" s="6"/>
      <c r="O198" s="6"/>
      <c r="P198" s="6"/>
    </row>
    <row r="199" spans="2:16" ht="14.25">
      <c r="B199" s="6"/>
      <c r="C199" s="6"/>
      <c r="D199" s="6"/>
      <c r="E199" s="6"/>
      <c r="F199" s="6"/>
      <c r="G199" s="6"/>
      <c r="H199" s="6"/>
      <c r="I199" s="6"/>
      <c r="J199" s="6"/>
      <c r="K199" s="6"/>
      <c r="L199" s="6"/>
      <c r="M199" s="6"/>
      <c r="N199" s="6"/>
      <c r="O199" s="6"/>
      <c r="P199" s="6"/>
    </row>
    <row r="200" spans="2:16" ht="14.25">
      <c r="B200" s="6"/>
      <c r="C200" s="6"/>
      <c r="D200" s="6"/>
      <c r="E200" s="6"/>
      <c r="F200" s="6"/>
      <c r="G200" s="6"/>
      <c r="H200" s="6"/>
      <c r="I200" s="6"/>
      <c r="J200" s="6"/>
      <c r="K200" s="6"/>
      <c r="L200" s="6"/>
      <c r="M200" s="6"/>
      <c r="N200" s="6"/>
      <c r="O200" s="6"/>
      <c r="P200" s="6"/>
    </row>
    <row r="201" spans="2:16" ht="14.25">
      <c r="B201" s="6"/>
      <c r="C201" s="6"/>
      <c r="D201" s="6"/>
      <c r="E201" s="6"/>
      <c r="F201" s="6"/>
      <c r="G201" s="6"/>
      <c r="H201" s="6"/>
      <c r="I201" s="6"/>
      <c r="J201" s="6"/>
      <c r="K201" s="6"/>
      <c r="L201" s="6"/>
      <c r="M201" s="6"/>
      <c r="N201" s="6"/>
      <c r="O201" s="6"/>
      <c r="P201" s="6"/>
    </row>
    <row r="202" spans="2:16" ht="14.25">
      <c r="B202" s="6"/>
      <c r="C202" s="6"/>
      <c r="D202" s="6"/>
      <c r="E202" s="6"/>
      <c r="F202" s="6"/>
      <c r="G202" s="6"/>
      <c r="H202" s="6"/>
      <c r="I202" s="6"/>
      <c r="J202" s="6"/>
      <c r="K202" s="6"/>
      <c r="L202" s="6"/>
      <c r="M202" s="6"/>
      <c r="N202" s="6"/>
      <c r="O202" s="6"/>
      <c r="P202" s="6"/>
    </row>
    <row r="203" spans="2:16" ht="14.25">
      <c r="B203" s="6"/>
      <c r="C203" s="6"/>
      <c r="D203" s="6"/>
      <c r="E203" s="6"/>
      <c r="F203" s="6"/>
      <c r="G203" s="6"/>
      <c r="H203" s="6"/>
      <c r="I203" s="6"/>
      <c r="J203" s="6"/>
      <c r="K203" s="6"/>
      <c r="L203" s="6"/>
      <c r="M203" s="6"/>
      <c r="N203" s="6"/>
      <c r="O203" s="6"/>
      <c r="P203" s="6"/>
    </row>
    <row r="204" spans="2:16" ht="14.25">
      <c r="B204" s="6"/>
      <c r="C204" s="6"/>
      <c r="D204" s="6"/>
      <c r="E204" s="6"/>
      <c r="F204" s="6"/>
      <c r="G204" s="6"/>
      <c r="H204" s="6"/>
      <c r="I204" s="6"/>
      <c r="J204" s="6"/>
      <c r="K204" s="6"/>
      <c r="L204" s="6"/>
      <c r="M204" s="6"/>
      <c r="N204" s="6"/>
      <c r="O204" s="6"/>
      <c r="P204" s="6"/>
    </row>
    <row r="205" spans="2:16" ht="14.25">
      <c r="B205" s="6"/>
      <c r="C205" s="6"/>
      <c r="D205" s="6"/>
      <c r="E205" s="6"/>
      <c r="F205" s="6"/>
      <c r="G205" s="6"/>
      <c r="H205" s="6"/>
      <c r="I205" s="6"/>
      <c r="J205" s="6"/>
      <c r="K205" s="6"/>
      <c r="L205" s="6"/>
      <c r="M205" s="6"/>
      <c r="N205" s="6"/>
      <c r="O205" s="6"/>
      <c r="P205" s="6"/>
    </row>
    <row r="206" spans="2:16" ht="14.25">
      <c r="B206" s="6"/>
      <c r="C206" s="6"/>
      <c r="D206" s="6"/>
      <c r="E206" s="6"/>
      <c r="F206" s="6"/>
      <c r="G206" s="6"/>
      <c r="H206" s="6"/>
      <c r="I206" s="6"/>
      <c r="J206" s="6"/>
      <c r="K206" s="6"/>
      <c r="L206" s="6"/>
      <c r="M206" s="6"/>
      <c r="N206" s="6"/>
      <c r="O206" s="6"/>
      <c r="P206" s="6"/>
    </row>
    <row r="207" spans="2:16" ht="14.25">
      <c r="B207" s="6"/>
      <c r="C207" s="6"/>
      <c r="D207" s="6"/>
      <c r="E207" s="6"/>
      <c r="F207" s="6"/>
      <c r="G207" s="6"/>
      <c r="H207" s="6"/>
      <c r="I207" s="6"/>
      <c r="J207" s="6"/>
      <c r="K207" s="6"/>
      <c r="L207" s="6"/>
      <c r="M207" s="6"/>
      <c r="N207" s="6"/>
      <c r="O207" s="6"/>
      <c r="P207" s="6"/>
    </row>
    <row r="208" spans="2:16" ht="14.25">
      <c r="B208" s="6"/>
      <c r="C208" s="6"/>
      <c r="D208" s="6"/>
      <c r="E208" s="6"/>
      <c r="F208" s="6"/>
      <c r="G208" s="6"/>
      <c r="H208" s="6"/>
      <c r="I208" s="6"/>
      <c r="J208" s="6"/>
      <c r="K208" s="6"/>
      <c r="L208" s="6"/>
      <c r="M208" s="6"/>
      <c r="N208" s="6"/>
      <c r="O208" s="6"/>
      <c r="P208" s="6"/>
    </row>
    <row r="209" spans="2:16" ht="14.25">
      <c r="B209" s="6"/>
      <c r="C209" s="6"/>
      <c r="D209" s="6"/>
      <c r="E209" s="6"/>
      <c r="F209" s="6"/>
      <c r="G209" s="6"/>
      <c r="H209" s="6"/>
      <c r="I209" s="6"/>
      <c r="J209" s="6"/>
      <c r="K209" s="6"/>
      <c r="L209" s="6"/>
      <c r="M209" s="6"/>
      <c r="N209" s="6"/>
      <c r="O209" s="6"/>
      <c r="P209" s="6"/>
    </row>
    <row r="210" spans="2:16" ht="14.25">
      <c r="B210" s="6"/>
      <c r="C210" s="6"/>
      <c r="D210" s="6"/>
      <c r="E210" s="6"/>
      <c r="F210" s="6"/>
      <c r="G210" s="6"/>
      <c r="H210" s="6"/>
      <c r="I210" s="6"/>
      <c r="J210" s="6"/>
      <c r="K210" s="6"/>
      <c r="L210" s="6"/>
      <c r="M210" s="6"/>
      <c r="N210" s="6"/>
      <c r="O210" s="6"/>
      <c r="P210" s="6"/>
    </row>
    <row r="211" spans="2:16" ht="14.25">
      <c r="B211" s="6"/>
      <c r="C211" s="6"/>
      <c r="D211" s="6"/>
      <c r="E211" s="6"/>
      <c r="F211" s="6"/>
      <c r="G211" s="6"/>
      <c r="H211" s="6"/>
      <c r="I211" s="6"/>
      <c r="J211" s="6"/>
      <c r="K211" s="6"/>
      <c r="L211" s="6"/>
      <c r="M211" s="6"/>
      <c r="N211" s="6"/>
      <c r="O211" s="6"/>
      <c r="P211" s="6"/>
    </row>
    <row r="212" spans="2:16" ht="14.25">
      <c r="B212" s="6"/>
      <c r="C212" s="6"/>
      <c r="D212" s="6"/>
      <c r="E212" s="6"/>
      <c r="F212" s="6"/>
      <c r="G212" s="6"/>
      <c r="H212" s="6"/>
      <c r="I212" s="6"/>
      <c r="J212" s="6"/>
      <c r="K212" s="6"/>
      <c r="L212" s="6"/>
      <c r="M212" s="6"/>
      <c r="N212" s="6"/>
      <c r="O212" s="6"/>
      <c r="P212" s="6"/>
    </row>
    <row r="213" spans="2:16" ht="14.25">
      <c r="B213" s="6"/>
      <c r="C213" s="6"/>
      <c r="D213" s="6"/>
      <c r="E213" s="6"/>
      <c r="F213" s="6"/>
      <c r="G213" s="6"/>
      <c r="H213" s="6"/>
      <c r="I213" s="6"/>
      <c r="J213" s="6"/>
      <c r="K213" s="6"/>
      <c r="L213" s="6"/>
      <c r="M213" s="6"/>
      <c r="N213" s="6"/>
      <c r="O213" s="6"/>
      <c r="P213" s="6"/>
    </row>
    <row r="214" spans="2:16" ht="14.25">
      <c r="B214" s="6"/>
      <c r="C214" s="6"/>
      <c r="D214" s="6"/>
      <c r="E214" s="6"/>
      <c r="F214" s="6"/>
      <c r="G214" s="6"/>
      <c r="H214" s="6"/>
      <c r="I214" s="6"/>
      <c r="J214" s="6"/>
      <c r="K214" s="6"/>
      <c r="L214" s="6"/>
      <c r="M214" s="6"/>
      <c r="N214" s="6"/>
      <c r="O214" s="6"/>
      <c r="P214" s="6"/>
    </row>
    <row r="215" spans="2:16" ht="14.25">
      <c r="B215" s="6"/>
      <c r="C215" s="6"/>
      <c r="D215" s="6"/>
      <c r="E215" s="6"/>
      <c r="F215" s="6"/>
      <c r="G215" s="6"/>
      <c r="H215" s="6"/>
      <c r="I215" s="6"/>
      <c r="J215" s="6"/>
      <c r="K215" s="6"/>
      <c r="L215" s="6"/>
      <c r="M215" s="6"/>
      <c r="N215" s="6"/>
      <c r="O215" s="6"/>
      <c r="P215" s="6"/>
    </row>
    <row r="216" spans="2:16" ht="14.25">
      <c r="B216" s="6"/>
      <c r="C216" s="6"/>
      <c r="D216" s="6"/>
      <c r="E216" s="6"/>
      <c r="F216" s="6"/>
      <c r="G216" s="6"/>
      <c r="H216" s="6"/>
      <c r="I216" s="6"/>
      <c r="J216" s="6"/>
      <c r="K216" s="6"/>
      <c r="L216" s="6"/>
      <c r="M216" s="6"/>
      <c r="N216" s="6"/>
      <c r="O216" s="6"/>
      <c r="P216" s="6"/>
    </row>
    <row r="217" spans="2:16" ht="14.25">
      <c r="B217" s="6"/>
      <c r="C217" s="6"/>
      <c r="D217" s="6"/>
      <c r="E217" s="6"/>
      <c r="F217" s="6"/>
      <c r="G217" s="6"/>
      <c r="H217" s="6"/>
      <c r="I217" s="6"/>
      <c r="J217" s="6"/>
      <c r="K217" s="6"/>
      <c r="L217" s="6"/>
      <c r="M217" s="6"/>
      <c r="N217" s="6"/>
      <c r="O217" s="6"/>
      <c r="P217" s="6"/>
    </row>
    <row r="218" spans="2:16" ht="14.25">
      <c r="B218" s="6"/>
      <c r="C218" s="6"/>
      <c r="D218" s="6"/>
      <c r="E218" s="6"/>
      <c r="F218" s="6"/>
      <c r="G218" s="6"/>
      <c r="H218" s="6"/>
      <c r="I218" s="6"/>
      <c r="J218" s="6"/>
      <c r="K218" s="6"/>
      <c r="L218" s="6"/>
      <c r="M218" s="6"/>
      <c r="N218" s="6"/>
      <c r="O218" s="6"/>
      <c r="P218" s="6"/>
    </row>
    <row r="219" spans="2:16" ht="14.25">
      <c r="B219" s="6"/>
      <c r="C219" s="6"/>
      <c r="D219" s="6"/>
      <c r="E219" s="6"/>
      <c r="F219" s="6"/>
      <c r="G219" s="6"/>
      <c r="H219" s="6"/>
      <c r="I219" s="6"/>
      <c r="J219" s="6"/>
      <c r="K219" s="6"/>
      <c r="L219" s="6"/>
      <c r="M219" s="6"/>
      <c r="N219" s="6"/>
      <c r="O219" s="6"/>
      <c r="P219" s="6"/>
    </row>
    <row r="220" spans="2:16" ht="14.25">
      <c r="B220" s="6"/>
      <c r="C220" s="6"/>
      <c r="D220" s="6"/>
      <c r="E220" s="6"/>
      <c r="F220" s="6"/>
      <c r="G220" s="6"/>
      <c r="H220" s="6"/>
      <c r="I220" s="6"/>
      <c r="J220" s="6"/>
      <c r="K220" s="6"/>
      <c r="L220" s="6"/>
      <c r="M220" s="6"/>
      <c r="N220" s="6"/>
      <c r="O220" s="6"/>
      <c r="P220" s="6"/>
    </row>
    <row r="221" spans="2:16" ht="14.25">
      <c r="B221" s="6"/>
      <c r="C221" s="6"/>
      <c r="D221" s="6"/>
      <c r="E221" s="6"/>
      <c r="F221" s="6"/>
      <c r="G221" s="6"/>
      <c r="H221" s="6"/>
      <c r="I221" s="6"/>
      <c r="J221" s="6"/>
      <c r="K221" s="6"/>
      <c r="L221" s="6"/>
      <c r="M221" s="6"/>
      <c r="N221" s="6"/>
      <c r="O221" s="6"/>
      <c r="P221" s="6"/>
    </row>
    <row r="222" spans="2:16" ht="14.25">
      <c r="B222" s="6"/>
      <c r="C222" s="6"/>
      <c r="D222" s="6"/>
      <c r="E222" s="6"/>
      <c r="F222" s="6"/>
      <c r="G222" s="6"/>
      <c r="H222" s="6"/>
      <c r="I222" s="6"/>
      <c r="J222" s="6"/>
      <c r="K222" s="6"/>
      <c r="L222" s="6"/>
      <c r="M222" s="6"/>
      <c r="N222" s="6"/>
      <c r="O222" s="6"/>
      <c r="P222" s="6"/>
    </row>
    <row r="223" spans="2:16" ht="14.25">
      <c r="B223" s="6"/>
      <c r="C223" s="6"/>
      <c r="D223" s="6"/>
      <c r="E223" s="6"/>
      <c r="F223" s="6"/>
      <c r="G223" s="6"/>
      <c r="H223" s="6"/>
      <c r="I223" s="6"/>
      <c r="J223" s="6"/>
      <c r="K223" s="6"/>
      <c r="L223" s="6"/>
      <c r="M223" s="6"/>
      <c r="N223" s="6"/>
      <c r="O223" s="6"/>
      <c r="P223" s="6"/>
    </row>
    <row r="224" spans="2:16" ht="14.25">
      <c r="B224" s="6"/>
      <c r="C224" s="6"/>
      <c r="D224" s="6"/>
      <c r="E224" s="6"/>
      <c r="F224" s="6"/>
      <c r="G224" s="6"/>
      <c r="H224" s="6"/>
      <c r="I224" s="6"/>
      <c r="J224" s="6"/>
      <c r="K224" s="6"/>
      <c r="L224" s="6"/>
      <c r="M224" s="6"/>
      <c r="N224" s="6"/>
      <c r="O224" s="6"/>
      <c r="P224" s="6"/>
    </row>
    <row r="225" spans="2:16" ht="14.25">
      <c r="B225" s="6"/>
      <c r="C225" s="6"/>
      <c r="D225" s="6"/>
      <c r="E225" s="6"/>
      <c r="F225" s="6"/>
      <c r="G225" s="6"/>
      <c r="H225" s="6"/>
      <c r="I225" s="6"/>
      <c r="J225" s="6"/>
      <c r="K225" s="6"/>
      <c r="L225" s="6"/>
      <c r="M225" s="6"/>
      <c r="N225" s="6"/>
      <c r="O225" s="6"/>
      <c r="P225" s="6"/>
    </row>
    <row r="226" spans="2:16" ht="14.25">
      <c r="B226" s="6"/>
      <c r="C226" s="6"/>
      <c r="D226" s="6"/>
      <c r="E226" s="6"/>
      <c r="F226" s="6"/>
      <c r="G226" s="6"/>
      <c r="H226" s="6"/>
      <c r="I226" s="6"/>
      <c r="J226" s="6"/>
      <c r="K226" s="6"/>
      <c r="L226" s="6"/>
      <c r="M226" s="6"/>
      <c r="N226" s="6"/>
      <c r="O226" s="6"/>
      <c r="P226" s="6"/>
    </row>
    <row r="227" spans="2:16" ht="14.25">
      <c r="B227" s="6"/>
      <c r="C227" s="6"/>
      <c r="D227" s="6"/>
      <c r="E227" s="6"/>
      <c r="F227" s="6"/>
      <c r="G227" s="6"/>
      <c r="H227" s="6"/>
      <c r="I227" s="6"/>
      <c r="J227" s="6"/>
      <c r="K227" s="6"/>
      <c r="L227" s="6"/>
      <c r="M227" s="6"/>
      <c r="N227" s="6"/>
      <c r="O227" s="6"/>
      <c r="P227" s="6"/>
    </row>
    <row r="228" spans="2:16" ht="14.25">
      <c r="B228" s="6"/>
      <c r="C228" s="6"/>
      <c r="D228" s="6"/>
      <c r="E228" s="6"/>
      <c r="F228" s="6"/>
      <c r="G228" s="6"/>
      <c r="H228" s="6"/>
      <c r="I228" s="6"/>
      <c r="J228" s="6"/>
      <c r="K228" s="6"/>
      <c r="L228" s="6"/>
      <c r="M228" s="6"/>
      <c r="N228" s="6"/>
      <c r="O228" s="6"/>
      <c r="P228" s="6"/>
    </row>
    <row r="229" spans="2:16" ht="14.25">
      <c r="B229" s="6"/>
      <c r="C229" s="6"/>
      <c r="D229" s="6"/>
      <c r="E229" s="6"/>
      <c r="F229" s="6"/>
      <c r="G229" s="6"/>
      <c r="H229" s="6"/>
      <c r="I229" s="6"/>
      <c r="J229" s="6"/>
      <c r="K229" s="6"/>
      <c r="L229" s="6"/>
      <c r="M229" s="6"/>
      <c r="N229" s="6"/>
      <c r="O229" s="6"/>
      <c r="P229" s="6"/>
    </row>
    <row r="230" spans="2:16" ht="14.25">
      <c r="B230" s="6"/>
      <c r="C230" s="6"/>
      <c r="D230" s="6"/>
      <c r="E230" s="6"/>
      <c r="F230" s="6"/>
      <c r="G230" s="6"/>
      <c r="H230" s="6"/>
      <c r="I230" s="6"/>
      <c r="J230" s="6"/>
      <c r="K230" s="6"/>
      <c r="L230" s="6"/>
      <c r="M230" s="6"/>
      <c r="N230" s="6"/>
      <c r="O230" s="6"/>
      <c r="P230" s="6"/>
    </row>
    <row r="231" spans="2:16" ht="14.25">
      <c r="B231" s="6"/>
      <c r="C231" s="6"/>
      <c r="D231" s="6"/>
      <c r="E231" s="6"/>
      <c r="F231" s="6"/>
      <c r="G231" s="6"/>
      <c r="H231" s="6"/>
      <c r="I231" s="6"/>
      <c r="J231" s="6"/>
      <c r="K231" s="6"/>
      <c r="L231" s="6"/>
      <c r="M231" s="6"/>
      <c r="N231" s="6"/>
      <c r="O231" s="6"/>
      <c r="P231" s="6"/>
    </row>
    <row r="232" spans="2:16" ht="14.25">
      <c r="B232" s="6"/>
      <c r="C232" s="6"/>
      <c r="D232" s="6"/>
      <c r="E232" s="6"/>
      <c r="F232" s="6"/>
      <c r="G232" s="6"/>
      <c r="H232" s="6"/>
      <c r="I232" s="6"/>
      <c r="J232" s="6"/>
      <c r="K232" s="6"/>
      <c r="L232" s="6"/>
      <c r="M232" s="6"/>
      <c r="N232" s="6"/>
      <c r="O232" s="6"/>
      <c r="P232" s="6"/>
    </row>
    <row r="233" spans="2:16" ht="14.25">
      <c r="B233" s="6"/>
      <c r="C233" s="6"/>
      <c r="D233" s="6"/>
      <c r="E233" s="6"/>
      <c r="F233" s="6"/>
      <c r="G233" s="6"/>
      <c r="H233" s="6"/>
      <c r="I233" s="6"/>
      <c r="J233" s="6"/>
      <c r="K233" s="6"/>
      <c r="L233" s="6"/>
      <c r="M233" s="6"/>
      <c r="N233" s="6"/>
      <c r="O233" s="6"/>
      <c r="P233" s="6"/>
    </row>
    <row r="234" spans="2:16" ht="14.25">
      <c r="B234" s="6"/>
      <c r="C234" s="6"/>
      <c r="D234" s="6"/>
      <c r="E234" s="6"/>
      <c r="F234" s="6"/>
      <c r="G234" s="6"/>
      <c r="H234" s="6"/>
      <c r="I234" s="6"/>
      <c r="J234" s="6"/>
      <c r="K234" s="6"/>
      <c r="L234" s="6"/>
      <c r="M234" s="6"/>
      <c r="N234" s="6"/>
      <c r="O234" s="6"/>
      <c r="P234" s="6"/>
    </row>
    <row r="235" spans="2:16" ht="14.25">
      <c r="B235" s="6"/>
      <c r="C235" s="6"/>
      <c r="D235" s="6"/>
      <c r="E235" s="6"/>
      <c r="F235" s="6"/>
      <c r="G235" s="6"/>
      <c r="H235" s="6"/>
      <c r="I235" s="6"/>
      <c r="J235" s="6"/>
      <c r="K235" s="6"/>
      <c r="L235" s="6"/>
      <c r="M235" s="6"/>
      <c r="N235" s="6"/>
      <c r="O235" s="6"/>
      <c r="P235" s="6"/>
    </row>
    <row r="236" spans="2:16" ht="14.25">
      <c r="B236" s="6"/>
      <c r="C236" s="6"/>
      <c r="D236" s="6"/>
      <c r="E236" s="6"/>
      <c r="F236" s="6"/>
      <c r="G236" s="6"/>
      <c r="H236" s="6"/>
      <c r="I236" s="6"/>
      <c r="J236" s="6"/>
      <c r="K236" s="6"/>
      <c r="L236" s="6"/>
      <c r="M236" s="6"/>
      <c r="N236" s="6"/>
      <c r="O236" s="6"/>
      <c r="P236" s="6"/>
    </row>
    <row r="237" spans="2:16" ht="14.25">
      <c r="B237" s="6"/>
      <c r="C237" s="6"/>
      <c r="D237" s="6"/>
      <c r="E237" s="6"/>
      <c r="F237" s="6"/>
      <c r="G237" s="6"/>
      <c r="H237" s="6"/>
      <c r="I237" s="6"/>
      <c r="J237" s="6"/>
      <c r="K237" s="6"/>
      <c r="L237" s="6"/>
      <c r="M237" s="6"/>
      <c r="N237" s="6"/>
      <c r="O237" s="6"/>
      <c r="P237" s="6"/>
    </row>
    <row r="238" spans="2:16" ht="14.25">
      <c r="B238" s="6"/>
      <c r="C238" s="6"/>
      <c r="D238" s="6"/>
      <c r="E238" s="6"/>
      <c r="F238" s="6"/>
      <c r="G238" s="6"/>
      <c r="H238" s="6"/>
      <c r="I238" s="6"/>
      <c r="J238" s="6"/>
      <c r="K238" s="6"/>
      <c r="L238" s="6"/>
      <c r="M238" s="6"/>
      <c r="N238" s="6"/>
      <c r="O238" s="6"/>
      <c r="P238" s="6"/>
    </row>
    <row r="239" spans="2:16" ht="14.25">
      <c r="B239" s="6"/>
      <c r="C239" s="6"/>
      <c r="D239" s="6"/>
      <c r="E239" s="6"/>
      <c r="F239" s="6"/>
      <c r="G239" s="6"/>
      <c r="H239" s="6"/>
      <c r="I239" s="6"/>
      <c r="J239" s="6"/>
      <c r="K239" s="6"/>
      <c r="L239" s="6"/>
      <c r="M239" s="6"/>
      <c r="N239" s="6"/>
      <c r="O239" s="6"/>
      <c r="P239" s="6"/>
    </row>
    <row r="240" spans="2:16" ht="14.25">
      <c r="B240" s="6"/>
      <c r="C240" s="6"/>
      <c r="D240" s="6"/>
      <c r="E240" s="6"/>
      <c r="F240" s="6"/>
      <c r="G240" s="6"/>
      <c r="H240" s="6"/>
      <c r="I240" s="6"/>
      <c r="J240" s="6"/>
      <c r="K240" s="6"/>
      <c r="L240" s="6"/>
      <c r="M240" s="6"/>
      <c r="N240" s="6"/>
      <c r="O240" s="6"/>
      <c r="P240" s="6"/>
    </row>
    <row r="241" spans="2:16" ht="14.25">
      <c r="B241" s="6"/>
      <c r="C241" s="6"/>
      <c r="D241" s="6"/>
      <c r="E241" s="6"/>
      <c r="F241" s="6"/>
      <c r="G241" s="6"/>
      <c r="H241" s="6"/>
      <c r="I241" s="6"/>
      <c r="J241" s="6"/>
      <c r="K241" s="6"/>
      <c r="L241" s="6"/>
      <c r="M241" s="6"/>
      <c r="N241" s="6"/>
      <c r="O241" s="6"/>
      <c r="P241" s="6"/>
    </row>
    <row r="242" spans="2:16" ht="14.25">
      <c r="B242" s="6"/>
      <c r="C242" s="6"/>
      <c r="D242" s="6"/>
      <c r="E242" s="6"/>
      <c r="F242" s="6"/>
      <c r="G242" s="6"/>
      <c r="H242" s="6"/>
      <c r="I242" s="6"/>
      <c r="J242" s="6"/>
      <c r="K242" s="6"/>
      <c r="L242" s="6"/>
      <c r="M242" s="6"/>
      <c r="N242" s="6"/>
      <c r="O242" s="6"/>
      <c r="P242" s="6"/>
    </row>
    <row r="243" spans="2:16" ht="14.25">
      <c r="B243" s="6"/>
      <c r="C243" s="6"/>
      <c r="D243" s="6"/>
      <c r="E243" s="6"/>
      <c r="F243" s="6"/>
      <c r="G243" s="6"/>
      <c r="H243" s="6"/>
      <c r="I243" s="6"/>
      <c r="J243" s="6"/>
      <c r="K243" s="6"/>
      <c r="L243" s="6"/>
      <c r="M243" s="6"/>
      <c r="N243" s="6"/>
      <c r="O243" s="6"/>
      <c r="P243" s="6"/>
    </row>
    <row r="244" spans="2:16" ht="14.25">
      <c r="B244" s="6"/>
      <c r="C244" s="6"/>
      <c r="D244" s="6"/>
      <c r="E244" s="6"/>
      <c r="F244" s="6"/>
      <c r="G244" s="6"/>
      <c r="H244" s="6"/>
      <c r="I244" s="6"/>
      <c r="J244" s="6"/>
      <c r="K244" s="6"/>
      <c r="L244" s="6"/>
      <c r="M244" s="6"/>
      <c r="N244" s="6"/>
      <c r="O244" s="6"/>
      <c r="P244" s="6"/>
    </row>
    <row r="245" spans="2:16" ht="14.25">
      <c r="B245" s="6"/>
      <c r="C245" s="6"/>
      <c r="D245" s="6"/>
      <c r="E245" s="6"/>
      <c r="F245" s="6"/>
      <c r="G245" s="6"/>
      <c r="H245" s="6"/>
      <c r="I245" s="6"/>
      <c r="J245" s="6"/>
      <c r="K245" s="6"/>
      <c r="L245" s="6"/>
      <c r="M245" s="6"/>
      <c r="N245" s="6"/>
      <c r="O245" s="6"/>
      <c r="P245" s="6"/>
    </row>
    <row r="246" spans="2:16" ht="14.25">
      <c r="B246" s="6"/>
      <c r="C246" s="6"/>
      <c r="D246" s="6"/>
      <c r="E246" s="6"/>
      <c r="F246" s="6"/>
      <c r="G246" s="6"/>
      <c r="H246" s="6"/>
      <c r="I246" s="6"/>
      <c r="J246" s="6"/>
      <c r="K246" s="6"/>
      <c r="L246" s="6"/>
      <c r="M246" s="6"/>
      <c r="N246" s="6"/>
      <c r="O246" s="6"/>
      <c r="P246" s="6"/>
    </row>
    <row r="247" spans="2:16" ht="14.25">
      <c r="B247" s="6"/>
      <c r="C247" s="6"/>
      <c r="D247" s="6"/>
      <c r="E247" s="6"/>
      <c r="F247" s="6"/>
      <c r="G247" s="6"/>
      <c r="H247" s="6"/>
      <c r="I247" s="6"/>
      <c r="J247" s="6"/>
      <c r="K247" s="6"/>
      <c r="L247" s="6"/>
      <c r="M247" s="6"/>
      <c r="N247" s="6"/>
      <c r="O247" s="6"/>
      <c r="P247" s="6"/>
    </row>
    <row r="248" spans="2:16" ht="14.25">
      <c r="B248" s="6"/>
      <c r="C248" s="6"/>
      <c r="D248" s="6"/>
      <c r="E248" s="6"/>
      <c r="F248" s="6"/>
      <c r="G248" s="6"/>
      <c r="H248" s="6"/>
      <c r="I248" s="6"/>
      <c r="J248" s="6"/>
      <c r="K248" s="6"/>
      <c r="L248" s="6"/>
      <c r="M248" s="6"/>
      <c r="N248" s="6"/>
      <c r="O248" s="6"/>
      <c r="P248" s="6"/>
    </row>
    <row r="249" spans="2:16" ht="14.25">
      <c r="B249" s="6"/>
      <c r="C249" s="6"/>
      <c r="D249" s="6"/>
      <c r="E249" s="6"/>
      <c r="F249" s="6"/>
      <c r="G249" s="6"/>
      <c r="H249" s="6"/>
      <c r="I249" s="6"/>
      <c r="J249" s="6"/>
      <c r="K249" s="6"/>
      <c r="L249" s="6"/>
      <c r="M249" s="6"/>
      <c r="N249" s="6"/>
      <c r="O249" s="6"/>
      <c r="P249" s="6"/>
    </row>
    <row r="250" spans="2:16" ht="14.25">
      <c r="B250" s="6"/>
      <c r="C250" s="6"/>
      <c r="D250" s="6"/>
      <c r="E250" s="6"/>
      <c r="F250" s="6"/>
      <c r="G250" s="6"/>
      <c r="H250" s="6"/>
      <c r="I250" s="6"/>
      <c r="J250" s="6"/>
      <c r="K250" s="6"/>
      <c r="L250" s="6"/>
      <c r="M250" s="6"/>
      <c r="N250" s="6"/>
      <c r="O250" s="6"/>
      <c r="P250" s="6"/>
    </row>
    <row r="251" spans="2:16" ht="14.25">
      <c r="B251" s="6"/>
      <c r="C251" s="6"/>
      <c r="D251" s="6"/>
      <c r="E251" s="6"/>
      <c r="F251" s="6"/>
      <c r="G251" s="6"/>
      <c r="H251" s="6"/>
      <c r="I251" s="6"/>
      <c r="J251" s="6"/>
      <c r="K251" s="6"/>
      <c r="L251" s="6"/>
      <c r="M251" s="6"/>
      <c r="N251" s="6"/>
      <c r="O251" s="6"/>
      <c r="P251" s="6"/>
    </row>
    <row r="252" spans="2:16" ht="14.25">
      <c r="B252" s="6"/>
      <c r="C252" s="6"/>
      <c r="D252" s="6"/>
      <c r="E252" s="6"/>
      <c r="F252" s="6"/>
      <c r="G252" s="6"/>
      <c r="H252" s="6"/>
      <c r="I252" s="6"/>
      <c r="J252" s="6"/>
      <c r="K252" s="6"/>
      <c r="L252" s="6"/>
      <c r="M252" s="6"/>
      <c r="N252" s="6"/>
      <c r="O252" s="6"/>
      <c r="P252" s="6"/>
    </row>
    <row r="253" spans="2:16" ht="14.25">
      <c r="B253" s="6"/>
      <c r="C253" s="6"/>
      <c r="D253" s="6"/>
      <c r="E253" s="6"/>
      <c r="F253" s="6"/>
      <c r="G253" s="6"/>
      <c r="H253" s="6"/>
      <c r="I253" s="6"/>
      <c r="J253" s="6"/>
      <c r="K253" s="6"/>
      <c r="L253" s="6"/>
      <c r="M253" s="6"/>
      <c r="N253" s="6"/>
      <c r="O253" s="6"/>
      <c r="P253" s="6"/>
    </row>
    <row r="254" spans="2:16" ht="14.25">
      <c r="B254" s="6"/>
      <c r="C254" s="6"/>
      <c r="D254" s="6"/>
      <c r="E254" s="6"/>
      <c r="F254" s="6"/>
      <c r="G254" s="6"/>
      <c r="H254" s="6"/>
      <c r="I254" s="6"/>
      <c r="J254" s="6"/>
      <c r="K254" s="6"/>
      <c r="L254" s="6"/>
      <c r="M254" s="6"/>
      <c r="N254" s="6"/>
      <c r="O254" s="6"/>
      <c r="P254" s="6"/>
    </row>
    <row r="255" spans="2:16" ht="14.25">
      <c r="B255" s="6"/>
      <c r="C255" s="6"/>
      <c r="D255" s="6"/>
      <c r="E255" s="6"/>
      <c r="F255" s="6"/>
      <c r="G255" s="6"/>
      <c r="H255" s="6"/>
      <c r="I255" s="6"/>
      <c r="J255" s="6"/>
      <c r="K255" s="6"/>
      <c r="L255" s="6"/>
      <c r="M255" s="6"/>
      <c r="N255" s="6"/>
      <c r="O255" s="6"/>
      <c r="P255" s="6"/>
    </row>
    <row r="256" spans="2:16" ht="14.25">
      <c r="B256" s="6"/>
      <c r="C256" s="6"/>
      <c r="D256" s="6"/>
      <c r="E256" s="6"/>
      <c r="F256" s="6"/>
      <c r="G256" s="6"/>
      <c r="H256" s="6"/>
      <c r="I256" s="6"/>
      <c r="J256" s="6"/>
      <c r="K256" s="6"/>
      <c r="L256" s="6"/>
      <c r="M256" s="6"/>
      <c r="N256" s="6"/>
      <c r="O256" s="6"/>
      <c r="P256" s="6"/>
    </row>
    <row r="257" spans="2:16" ht="14.25">
      <c r="B257" s="6"/>
      <c r="C257" s="6"/>
      <c r="D257" s="6"/>
      <c r="E257" s="6"/>
      <c r="F257" s="6"/>
      <c r="G257" s="6"/>
      <c r="H257" s="6"/>
      <c r="I257" s="6"/>
      <c r="J257" s="6"/>
      <c r="K257" s="6"/>
      <c r="L257" s="6"/>
      <c r="M257" s="6"/>
      <c r="N257" s="6"/>
      <c r="O257" s="6"/>
      <c r="P257" s="6"/>
    </row>
    <row r="258" spans="2:16" ht="14.25">
      <c r="B258" s="6"/>
      <c r="C258" s="6"/>
      <c r="D258" s="6"/>
      <c r="E258" s="6"/>
      <c r="F258" s="6"/>
      <c r="G258" s="6"/>
      <c r="H258" s="6"/>
      <c r="I258" s="6"/>
      <c r="J258" s="6"/>
      <c r="K258" s="6"/>
      <c r="L258" s="6"/>
      <c r="M258" s="6"/>
      <c r="N258" s="6"/>
      <c r="O258" s="6"/>
      <c r="P258" s="6"/>
    </row>
    <row r="259" spans="2:16" ht="14.25">
      <c r="B259" s="6"/>
      <c r="C259" s="6"/>
      <c r="D259" s="6"/>
      <c r="E259" s="6"/>
      <c r="F259" s="6"/>
      <c r="G259" s="6"/>
      <c r="H259" s="6"/>
      <c r="I259" s="6"/>
      <c r="J259" s="6"/>
      <c r="K259" s="6"/>
      <c r="L259" s="6"/>
      <c r="M259" s="6"/>
      <c r="N259" s="6"/>
      <c r="O259" s="6"/>
      <c r="P259" s="6"/>
    </row>
    <row r="260" spans="2:16" ht="14.25">
      <c r="B260" s="6"/>
      <c r="C260" s="6"/>
      <c r="D260" s="6"/>
      <c r="E260" s="6"/>
      <c r="F260" s="6"/>
      <c r="G260" s="6"/>
      <c r="H260" s="6"/>
      <c r="I260" s="6"/>
      <c r="J260" s="6"/>
      <c r="K260" s="6"/>
      <c r="L260" s="6"/>
      <c r="M260" s="6"/>
      <c r="N260" s="6"/>
      <c r="O260" s="6"/>
      <c r="P260" s="6"/>
    </row>
    <row r="261" spans="2:16" ht="14.25">
      <c r="B261" s="6"/>
      <c r="C261" s="6"/>
      <c r="D261" s="6"/>
      <c r="E261" s="6"/>
      <c r="F261" s="6"/>
      <c r="G261" s="6"/>
      <c r="H261" s="6"/>
      <c r="I261" s="6"/>
      <c r="J261" s="6"/>
      <c r="K261" s="6"/>
      <c r="L261" s="6"/>
      <c r="M261" s="6"/>
      <c r="N261" s="6"/>
      <c r="O261" s="6"/>
      <c r="P261" s="6"/>
    </row>
    <row r="262" spans="2:16" ht="14.25">
      <c r="B262" s="6"/>
      <c r="C262" s="6"/>
      <c r="D262" s="6"/>
      <c r="E262" s="6"/>
      <c r="F262" s="6"/>
      <c r="G262" s="6"/>
      <c r="H262" s="6"/>
      <c r="I262" s="6"/>
      <c r="J262" s="6"/>
      <c r="K262" s="6"/>
      <c r="L262" s="6"/>
      <c r="M262" s="6"/>
      <c r="N262" s="6"/>
      <c r="O262" s="6"/>
      <c r="P262" s="6"/>
    </row>
    <row r="263" spans="2:16" ht="14.25">
      <c r="B263" s="6"/>
      <c r="C263" s="6"/>
      <c r="D263" s="6"/>
      <c r="E263" s="6"/>
      <c r="F263" s="6"/>
      <c r="G263" s="6"/>
      <c r="H263" s="6"/>
      <c r="I263" s="6"/>
      <c r="J263" s="6"/>
      <c r="K263" s="6"/>
      <c r="L263" s="6"/>
      <c r="M263" s="6"/>
      <c r="N263" s="6"/>
      <c r="O263" s="6"/>
      <c r="P263" s="6"/>
    </row>
    <row r="264" spans="2:16" ht="14.25">
      <c r="B264" s="6"/>
      <c r="C264" s="6"/>
      <c r="D264" s="6"/>
      <c r="E264" s="6"/>
      <c r="F264" s="6"/>
      <c r="G264" s="6"/>
      <c r="H264" s="6"/>
      <c r="I264" s="6"/>
      <c r="J264" s="6"/>
      <c r="K264" s="6"/>
      <c r="L264" s="6"/>
      <c r="M264" s="6"/>
      <c r="N264" s="6"/>
      <c r="O264" s="6"/>
      <c r="P264" s="6"/>
    </row>
    <row r="265" spans="2:16" ht="14.25">
      <c r="B265" s="6"/>
      <c r="C265" s="6"/>
      <c r="D265" s="6"/>
      <c r="E265" s="6"/>
      <c r="F265" s="6"/>
      <c r="G265" s="6"/>
      <c r="H265" s="6"/>
      <c r="I265" s="6"/>
      <c r="J265" s="6"/>
      <c r="K265" s="6"/>
      <c r="L265" s="6"/>
      <c r="M265" s="6"/>
      <c r="N265" s="6"/>
      <c r="O265" s="6"/>
      <c r="P265" s="6"/>
    </row>
    <row r="266" spans="2:16" ht="14.25">
      <c r="B266" s="6"/>
      <c r="C266" s="6"/>
      <c r="D266" s="6"/>
      <c r="E266" s="6"/>
      <c r="F266" s="6"/>
      <c r="G266" s="6"/>
      <c r="H266" s="6"/>
      <c r="I266" s="6"/>
      <c r="J266" s="6"/>
      <c r="K266" s="6"/>
      <c r="L266" s="6"/>
      <c r="M266" s="6"/>
      <c r="N266" s="6"/>
      <c r="O266" s="6"/>
      <c r="P266" s="6"/>
    </row>
    <row r="267" spans="2:16" ht="14.25">
      <c r="B267" s="6"/>
      <c r="C267" s="6"/>
      <c r="D267" s="6"/>
      <c r="E267" s="6"/>
      <c r="F267" s="6"/>
      <c r="G267" s="6"/>
      <c r="H267" s="6"/>
      <c r="I267" s="6"/>
      <c r="J267" s="6"/>
      <c r="K267" s="6"/>
      <c r="L267" s="6"/>
      <c r="M267" s="6"/>
      <c r="N267" s="6"/>
      <c r="O267" s="6"/>
      <c r="P267" s="6"/>
    </row>
    <row r="268" spans="2:16" ht="14.25">
      <c r="B268" s="6"/>
      <c r="C268" s="6"/>
      <c r="D268" s="6"/>
      <c r="E268" s="6"/>
      <c r="F268" s="6"/>
      <c r="G268" s="6"/>
      <c r="H268" s="6"/>
      <c r="I268" s="6"/>
      <c r="J268" s="6"/>
      <c r="K268" s="6"/>
      <c r="L268" s="6"/>
      <c r="M268" s="6"/>
      <c r="N268" s="6"/>
      <c r="O268" s="6"/>
      <c r="P268" s="6"/>
    </row>
    <row r="269" spans="2:16" ht="14.25">
      <c r="B269" s="6"/>
      <c r="C269" s="6"/>
      <c r="D269" s="6"/>
      <c r="E269" s="6"/>
      <c r="F269" s="6"/>
      <c r="G269" s="6"/>
      <c r="H269" s="6"/>
      <c r="I269" s="6"/>
      <c r="J269" s="6"/>
      <c r="K269" s="6"/>
      <c r="L269" s="6"/>
      <c r="M269" s="6"/>
      <c r="N269" s="6"/>
      <c r="O269" s="6"/>
      <c r="P269" s="6"/>
    </row>
    <row r="270" spans="2:16" ht="14.25">
      <c r="B270" s="6"/>
      <c r="C270" s="6"/>
      <c r="D270" s="6"/>
      <c r="E270" s="6"/>
      <c r="F270" s="6"/>
      <c r="G270" s="6"/>
      <c r="H270" s="6"/>
      <c r="I270" s="6"/>
      <c r="J270" s="6"/>
      <c r="K270" s="6"/>
      <c r="L270" s="6"/>
      <c r="M270" s="6"/>
      <c r="N270" s="6"/>
      <c r="O270" s="6"/>
      <c r="P270" s="6"/>
    </row>
    <row r="271" spans="2:16" ht="14.25">
      <c r="B271" s="6"/>
      <c r="C271" s="6"/>
      <c r="D271" s="6"/>
      <c r="E271" s="6"/>
      <c r="F271" s="6"/>
      <c r="G271" s="6"/>
      <c r="H271" s="6"/>
      <c r="I271" s="6"/>
      <c r="J271" s="6"/>
      <c r="K271" s="6"/>
      <c r="L271" s="6"/>
      <c r="M271" s="6"/>
      <c r="N271" s="6"/>
      <c r="O271" s="6"/>
      <c r="P271" s="6"/>
    </row>
    <row r="272" spans="2:16" ht="14.25">
      <c r="B272" s="6"/>
      <c r="C272" s="6"/>
      <c r="D272" s="6"/>
      <c r="E272" s="6"/>
      <c r="F272" s="6"/>
      <c r="G272" s="6"/>
      <c r="H272" s="6"/>
      <c r="I272" s="6"/>
      <c r="J272" s="6"/>
      <c r="K272" s="6"/>
      <c r="L272" s="6"/>
      <c r="M272" s="6"/>
      <c r="N272" s="6"/>
      <c r="O272" s="6"/>
      <c r="P272" s="6"/>
    </row>
    <row r="273" spans="2:16" ht="14.25">
      <c r="B273" s="6"/>
      <c r="C273" s="6"/>
      <c r="D273" s="6"/>
      <c r="E273" s="6"/>
      <c r="F273" s="6"/>
      <c r="G273" s="6"/>
      <c r="H273" s="6"/>
      <c r="I273" s="6"/>
      <c r="J273" s="6"/>
      <c r="K273" s="6"/>
      <c r="L273" s="6"/>
      <c r="M273" s="6"/>
      <c r="N273" s="6"/>
      <c r="O273" s="6"/>
      <c r="P273" s="6"/>
    </row>
    <row r="274" spans="2:16" ht="14.25">
      <c r="B274" s="6"/>
      <c r="C274" s="6"/>
      <c r="D274" s="6"/>
      <c r="E274" s="6"/>
      <c r="F274" s="6"/>
      <c r="G274" s="6"/>
      <c r="H274" s="6"/>
      <c r="I274" s="6"/>
      <c r="J274" s="6"/>
      <c r="K274" s="6"/>
      <c r="L274" s="6"/>
      <c r="M274" s="6"/>
      <c r="N274" s="6"/>
      <c r="O274" s="6"/>
      <c r="P274" s="6"/>
    </row>
    <row r="275" spans="2:16" ht="14.25">
      <c r="B275" s="6"/>
      <c r="C275" s="6"/>
      <c r="D275" s="6"/>
      <c r="E275" s="6"/>
      <c r="F275" s="6"/>
      <c r="G275" s="6"/>
      <c r="H275" s="6"/>
      <c r="I275" s="6"/>
      <c r="J275" s="6"/>
      <c r="K275" s="6"/>
      <c r="L275" s="6"/>
      <c r="M275" s="6"/>
      <c r="N275" s="6"/>
      <c r="O275" s="6"/>
      <c r="P275" s="6"/>
    </row>
    <row r="276" spans="2:16" ht="14.25">
      <c r="B276" s="6"/>
      <c r="C276" s="6"/>
      <c r="D276" s="6"/>
      <c r="E276" s="6"/>
      <c r="F276" s="6"/>
      <c r="G276" s="6"/>
      <c r="H276" s="6"/>
      <c r="I276" s="6"/>
      <c r="J276" s="6"/>
      <c r="K276" s="6"/>
      <c r="L276" s="6"/>
      <c r="M276" s="6"/>
      <c r="N276" s="6"/>
      <c r="O276" s="6"/>
      <c r="P276" s="6"/>
    </row>
    <row r="277" spans="2:16" ht="14.25">
      <c r="B277" s="6"/>
      <c r="C277" s="6"/>
      <c r="D277" s="6"/>
      <c r="E277" s="6"/>
      <c r="F277" s="6"/>
      <c r="G277" s="6"/>
      <c r="H277" s="6"/>
      <c r="I277" s="6"/>
      <c r="J277" s="6"/>
      <c r="K277" s="6"/>
      <c r="L277" s="6"/>
      <c r="M277" s="6"/>
      <c r="N277" s="6"/>
      <c r="O277" s="6"/>
      <c r="P277" s="6"/>
    </row>
    <row r="278" spans="2:16" ht="14.25">
      <c r="B278" s="6"/>
      <c r="C278" s="6"/>
      <c r="D278" s="6"/>
      <c r="E278" s="6"/>
      <c r="F278" s="6"/>
      <c r="G278" s="6"/>
      <c r="H278" s="6"/>
      <c r="I278" s="6"/>
      <c r="J278" s="6"/>
      <c r="K278" s="6"/>
      <c r="L278" s="6"/>
      <c r="M278" s="6"/>
      <c r="N278" s="6"/>
      <c r="O278" s="6"/>
      <c r="P278" s="6"/>
    </row>
    <row r="279" spans="2:16" ht="14.25">
      <c r="B279" s="6"/>
      <c r="C279" s="6"/>
      <c r="D279" s="6"/>
      <c r="E279" s="6"/>
      <c r="F279" s="6"/>
      <c r="G279" s="6"/>
      <c r="H279" s="6"/>
      <c r="I279" s="6"/>
      <c r="J279" s="6"/>
      <c r="K279" s="6"/>
      <c r="L279" s="6"/>
      <c r="M279" s="6"/>
      <c r="N279" s="6"/>
      <c r="O279" s="6"/>
      <c r="P279" s="6"/>
    </row>
    <row r="280" spans="2:16" ht="14.25">
      <c r="B280" s="6"/>
      <c r="C280" s="6"/>
      <c r="D280" s="6"/>
      <c r="E280" s="6"/>
      <c r="F280" s="6"/>
      <c r="G280" s="6"/>
      <c r="H280" s="6"/>
      <c r="I280" s="6"/>
      <c r="J280" s="6"/>
      <c r="K280" s="6"/>
      <c r="L280" s="6"/>
      <c r="M280" s="6"/>
      <c r="N280" s="6"/>
      <c r="O280" s="6"/>
      <c r="P280" s="6"/>
    </row>
    <row r="281" spans="2:16" ht="14.25">
      <c r="B281" s="6"/>
      <c r="C281" s="6"/>
      <c r="D281" s="6"/>
      <c r="E281" s="6"/>
      <c r="F281" s="6"/>
      <c r="G281" s="6"/>
      <c r="H281" s="6"/>
      <c r="I281" s="6"/>
      <c r="J281" s="6"/>
      <c r="K281" s="6"/>
      <c r="L281" s="6"/>
      <c r="M281" s="6"/>
      <c r="N281" s="6"/>
      <c r="O281" s="6"/>
      <c r="P281" s="6"/>
    </row>
    <row r="282" spans="2:16" ht="14.25">
      <c r="B282" s="6"/>
      <c r="C282" s="6"/>
      <c r="D282" s="6"/>
      <c r="E282" s="6"/>
      <c r="F282" s="6"/>
      <c r="G282" s="6"/>
      <c r="H282" s="6"/>
      <c r="I282" s="6"/>
      <c r="J282" s="6"/>
      <c r="K282" s="6"/>
      <c r="L282" s="6"/>
      <c r="M282" s="6"/>
      <c r="N282" s="6"/>
      <c r="O282" s="6"/>
      <c r="P282" s="6"/>
    </row>
    <row r="283" spans="2:16" ht="14.25">
      <c r="B283" s="6"/>
      <c r="C283" s="6"/>
      <c r="D283" s="6"/>
      <c r="E283" s="6"/>
      <c r="F283" s="6"/>
      <c r="G283" s="6"/>
      <c r="H283" s="6"/>
      <c r="I283" s="6"/>
      <c r="J283" s="6"/>
      <c r="K283" s="6"/>
      <c r="L283" s="6"/>
      <c r="M283" s="6"/>
      <c r="N283" s="6"/>
      <c r="O283" s="6"/>
      <c r="P283" s="6"/>
    </row>
    <row r="284" spans="2:16" ht="14.25">
      <c r="B284" s="6"/>
      <c r="C284" s="6"/>
      <c r="D284" s="6"/>
      <c r="E284" s="6"/>
      <c r="F284" s="6"/>
      <c r="G284" s="6"/>
      <c r="H284" s="6"/>
      <c r="I284" s="6"/>
      <c r="J284" s="6"/>
      <c r="K284" s="6"/>
      <c r="L284" s="6"/>
      <c r="M284" s="6"/>
      <c r="N284" s="6"/>
      <c r="O284" s="6"/>
      <c r="P284" s="6"/>
    </row>
    <row r="285" spans="2:16" ht="14.25">
      <c r="B285" s="6"/>
      <c r="C285" s="6"/>
      <c r="D285" s="6"/>
      <c r="E285" s="6"/>
      <c r="F285" s="6"/>
      <c r="G285" s="6"/>
      <c r="H285" s="6"/>
      <c r="I285" s="6"/>
      <c r="J285" s="6"/>
      <c r="K285" s="6"/>
      <c r="L285" s="6"/>
      <c r="M285" s="6"/>
      <c r="N285" s="6"/>
      <c r="O285" s="6"/>
      <c r="P285" s="6"/>
    </row>
    <row r="286" spans="2:16" ht="14.25">
      <c r="B286" s="6"/>
      <c r="C286" s="6"/>
      <c r="D286" s="6"/>
      <c r="E286" s="6"/>
      <c r="F286" s="6"/>
      <c r="G286" s="6"/>
      <c r="H286" s="6"/>
      <c r="I286" s="6"/>
      <c r="J286" s="6"/>
      <c r="K286" s="6"/>
      <c r="L286" s="6"/>
      <c r="M286" s="6"/>
      <c r="N286" s="6"/>
      <c r="O286" s="6"/>
      <c r="P286" s="6"/>
    </row>
    <row r="287" spans="2:16" ht="14.25">
      <c r="B287" s="6"/>
      <c r="C287" s="6"/>
      <c r="D287" s="6"/>
      <c r="E287" s="6"/>
      <c r="F287" s="6"/>
      <c r="G287" s="6"/>
      <c r="H287" s="6"/>
      <c r="I287" s="6"/>
      <c r="J287" s="6"/>
      <c r="K287" s="6"/>
      <c r="L287" s="6"/>
      <c r="M287" s="6"/>
      <c r="N287" s="6"/>
      <c r="O287" s="6"/>
      <c r="P287" s="6"/>
    </row>
    <row r="288" spans="2:16" ht="14.25">
      <c r="B288" s="6"/>
      <c r="C288" s="6"/>
      <c r="D288" s="6"/>
      <c r="E288" s="6"/>
      <c r="F288" s="6"/>
      <c r="G288" s="6"/>
      <c r="H288" s="6"/>
      <c r="I288" s="6"/>
      <c r="J288" s="6"/>
      <c r="K288" s="6"/>
      <c r="L288" s="6"/>
      <c r="M288" s="6"/>
      <c r="N288" s="6"/>
      <c r="O288" s="6"/>
      <c r="P288" s="6"/>
    </row>
    <row r="289" spans="2:16" ht="14.25">
      <c r="B289" s="6"/>
      <c r="C289" s="6"/>
      <c r="D289" s="6"/>
      <c r="E289" s="6"/>
      <c r="F289" s="6"/>
      <c r="G289" s="6"/>
      <c r="H289" s="6"/>
      <c r="I289" s="6"/>
      <c r="J289" s="6"/>
      <c r="K289" s="6"/>
      <c r="L289" s="6"/>
      <c r="M289" s="6"/>
      <c r="N289" s="6"/>
      <c r="O289" s="6"/>
      <c r="P289" s="6"/>
    </row>
    <row r="290" spans="2:16" ht="14.25">
      <c r="B290" s="6"/>
      <c r="C290" s="6"/>
      <c r="D290" s="6"/>
      <c r="E290" s="6"/>
      <c r="F290" s="6"/>
      <c r="G290" s="6"/>
      <c r="H290" s="6"/>
      <c r="I290" s="6"/>
      <c r="J290" s="6"/>
      <c r="K290" s="6"/>
      <c r="L290" s="6"/>
      <c r="M290" s="6"/>
      <c r="N290" s="6"/>
      <c r="O290" s="6"/>
      <c r="P290" s="6"/>
    </row>
    <row r="291" spans="2:16" ht="14.25">
      <c r="B291" s="6"/>
      <c r="C291" s="6"/>
      <c r="D291" s="6"/>
      <c r="E291" s="6"/>
      <c r="F291" s="6"/>
      <c r="G291" s="6"/>
      <c r="H291" s="6"/>
      <c r="I291" s="6"/>
      <c r="J291" s="6"/>
      <c r="K291" s="6"/>
      <c r="L291" s="6"/>
      <c r="M291" s="6"/>
      <c r="N291" s="6"/>
      <c r="O291" s="6"/>
      <c r="P291" s="6"/>
    </row>
    <row r="292" spans="2:16" ht="14.25">
      <c r="B292" s="6"/>
      <c r="C292" s="6"/>
      <c r="D292" s="6"/>
      <c r="E292" s="6"/>
      <c r="F292" s="6"/>
      <c r="G292" s="6"/>
      <c r="H292" s="6"/>
      <c r="I292" s="6"/>
      <c r="J292" s="6"/>
      <c r="K292" s="6"/>
      <c r="L292" s="6"/>
      <c r="M292" s="6"/>
      <c r="N292" s="6"/>
      <c r="O292" s="6"/>
      <c r="P292" s="6"/>
    </row>
    <row r="293" spans="2:16" ht="14.25">
      <c r="B293" s="6"/>
      <c r="C293" s="6"/>
      <c r="D293" s="6"/>
      <c r="E293" s="6"/>
      <c r="F293" s="6"/>
      <c r="G293" s="6"/>
      <c r="H293" s="6"/>
      <c r="I293" s="6"/>
      <c r="J293" s="6"/>
      <c r="K293" s="6"/>
      <c r="L293" s="6"/>
      <c r="M293" s="6"/>
      <c r="N293" s="6"/>
      <c r="O293" s="6"/>
      <c r="P293" s="6"/>
    </row>
    <row r="294" spans="2:16" ht="14.25">
      <c r="B294" s="6"/>
      <c r="C294" s="6"/>
      <c r="D294" s="6"/>
      <c r="E294" s="6"/>
      <c r="F294" s="6"/>
      <c r="G294" s="6"/>
      <c r="H294" s="6"/>
      <c r="I294" s="6"/>
      <c r="J294" s="6"/>
      <c r="K294" s="6"/>
      <c r="L294" s="6"/>
      <c r="M294" s="6"/>
      <c r="N294" s="6"/>
      <c r="O294" s="6"/>
      <c r="P294" s="6"/>
    </row>
    <row r="295" spans="2:16" ht="14.25">
      <c r="B295" s="6"/>
      <c r="C295" s="6"/>
      <c r="D295" s="6"/>
      <c r="E295" s="6"/>
      <c r="F295" s="6"/>
      <c r="G295" s="6"/>
      <c r="H295" s="6"/>
      <c r="I295" s="6"/>
      <c r="J295" s="6"/>
      <c r="K295" s="6"/>
      <c r="L295" s="6"/>
      <c r="M295" s="6"/>
      <c r="N295" s="6"/>
      <c r="O295" s="6"/>
      <c r="P295" s="6"/>
    </row>
    <row r="296" spans="2:16" ht="14.25">
      <c r="B296" s="6"/>
      <c r="C296" s="6"/>
      <c r="D296" s="6"/>
      <c r="E296" s="6"/>
      <c r="F296" s="6"/>
      <c r="G296" s="6"/>
      <c r="H296" s="6"/>
      <c r="I296" s="6"/>
      <c r="J296" s="6"/>
      <c r="K296" s="6"/>
      <c r="L296" s="6"/>
      <c r="M296" s="6"/>
      <c r="N296" s="6"/>
      <c r="O296" s="6"/>
      <c r="P296" s="6"/>
    </row>
    <row r="297" spans="2:16" ht="14.25">
      <c r="B297" s="6"/>
      <c r="C297" s="6"/>
      <c r="D297" s="6"/>
      <c r="E297" s="6"/>
      <c r="F297" s="6"/>
      <c r="G297" s="6"/>
      <c r="H297" s="6"/>
      <c r="I297" s="6"/>
      <c r="J297" s="6"/>
      <c r="K297" s="6"/>
      <c r="L297" s="6"/>
      <c r="M297" s="6"/>
      <c r="N297" s="6"/>
      <c r="O297" s="6"/>
      <c r="P297" s="6"/>
    </row>
    <row r="298" spans="2:16" ht="14.25">
      <c r="B298" s="6"/>
      <c r="C298" s="6"/>
      <c r="D298" s="6"/>
      <c r="E298" s="6"/>
      <c r="F298" s="6"/>
      <c r="G298" s="6"/>
      <c r="H298" s="6"/>
      <c r="I298" s="6"/>
      <c r="J298" s="6"/>
      <c r="K298" s="6"/>
      <c r="L298" s="6"/>
      <c r="M298" s="6"/>
      <c r="N298" s="6"/>
      <c r="O298" s="6"/>
      <c r="P298" s="6"/>
    </row>
    <row r="299" spans="2:16" ht="14.25">
      <c r="B299" s="6"/>
      <c r="C299" s="6"/>
      <c r="D299" s="6"/>
      <c r="E299" s="6"/>
      <c r="F299" s="6"/>
      <c r="G299" s="6"/>
      <c r="H299" s="6"/>
      <c r="I299" s="6"/>
      <c r="J299" s="6"/>
      <c r="K299" s="6"/>
      <c r="L299" s="6"/>
      <c r="M299" s="6"/>
      <c r="N299" s="6"/>
      <c r="O299" s="6"/>
      <c r="P299" s="6"/>
    </row>
    <row r="300" spans="2:16" ht="14.25">
      <c r="B300" s="6"/>
      <c r="C300" s="6"/>
      <c r="D300" s="6"/>
      <c r="E300" s="6"/>
      <c r="F300" s="6"/>
      <c r="G300" s="6"/>
      <c r="H300" s="6"/>
      <c r="I300" s="6"/>
      <c r="J300" s="6"/>
      <c r="K300" s="6"/>
      <c r="L300" s="6"/>
      <c r="M300" s="6"/>
      <c r="N300" s="6"/>
      <c r="O300" s="6"/>
      <c r="P300" s="6"/>
    </row>
    <row r="301" spans="2:16" ht="14.25">
      <c r="B301" s="6"/>
      <c r="C301" s="6"/>
      <c r="D301" s="6"/>
      <c r="E301" s="6"/>
      <c r="F301" s="6"/>
      <c r="G301" s="6"/>
      <c r="H301" s="6"/>
      <c r="I301" s="6"/>
      <c r="J301" s="6"/>
      <c r="K301" s="6"/>
      <c r="L301" s="6"/>
      <c r="M301" s="6"/>
      <c r="N301" s="6"/>
      <c r="O301" s="6"/>
      <c r="P301" s="6"/>
    </row>
    <row r="302" spans="2:16" ht="14.25">
      <c r="B302" s="6"/>
      <c r="C302" s="6"/>
      <c r="D302" s="6"/>
      <c r="E302" s="6"/>
      <c r="F302" s="6"/>
      <c r="G302" s="6"/>
      <c r="H302" s="6"/>
      <c r="I302" s="6"/>
      <c r="J302" s="6"/>
      <c r="K302" s="6"/>
      <c r="L302" s="6"/>
      <c r="M302" s="6"/>
      <c r="N302" s="6"/>
      <c r="O302" s="6"/>
      <c r="P302" s="6"/>
    </row>
    <row r="303" spans="2:16" ht="14.25">
      <c r="B303" s="6"/>
      <c r="C303" s="6"/>
      <c r="D303" s="6"/>
      <c r="E303" s="6"/>
      <c r="F303" s="6"/>
      <c r="G303" s="6"/>
      <c r="H303" s="6"/>
      <c r="I303" s="6"/>
      <c r="J303" s="6"/>
      <c r="K303" s="6"/>
      <c r="L303" s="6"/>
      <c r="M303" s="6"/>
      <c r="N303" s="6"/>
      <c r="O303" s="6"/>
      <c r="P303" s="6"/>
    </row>
    <row r="304" spans="2:16" ht="14.25">
      <c r="B304" s="6"/>
      <c r="C304" s="6"/>
      <c r="D304" s="6"/>
      <c r="E304" s="6"/>
      <c r="F304" s="6"/>
      <c r="G304" s="6"/>
      <c r="H304" s="6"/>
      <c r="I304" s="6"/>
      <c r="J304" s="6"/>
      <c r="K304" s="6"/>
      <c r="L304" s="6"/>
      <c r="M304" s="6"/>
      <c r="N304" s="6"/>
      <c r="O304" s="6"/>
      <c r="P304" s="6"/>
    </row>
    <row r="305" spans="2:16" ht="14.25">
      <c r="B305" s="6"/>
      <c r="C305" s="6"/>
      <c r="D305" s="6"/>
      <c r="E305" s="6"/>
      <c r="F305" s="6"/>
      <c r="G305" s="6"/>
      <c r="H305" s="6"/>
      <c r="I305" s="6"/>
      <c r="J305" s="6"/>
      <c r="K305" s="6"/>
      <c r="L305" s="6"/>
      <c r="M305" s="6"/>
      <c r="N305" s="6"/>
      <c r="O305" s="6"/>
      <c r="P305" s="6"/>
    </row>
    <row r="306" spans="2:16" ht="14.25">
      <c r="B306" s="6"/>
      <c r="C306" s="6"/>
      <c r="D306" s="6"/>
      <c r="E306" s="6"/>
      <c r="F306" s="6"/>
      <c r="G306" s="6"/>
      <c r="H306" s="6"/>
      <c r="I306" s="6"/>
      <c r="J306" s="6"/>
      <c r="K306" s="6"/>
      <c r="L306" s="6"/>
      <c r="M306" s="6"/>
      <c r="N306" s="6"/>
      <c r="O306" s="6"/>
      <c r="P306" s="6"/>
    </row>
    <row r="307" spans="2:16" ht="14.25">
      <c r="B307" s="6"/>
      <c r="C307" s="6"/>
      <c r="D307" s="6"/>
      <c r="E307" s="6"/>
      <c r="F307" s="6"/>
      <c r="G307" s="6"/>
      <c r="H307" s="6"/>
      <c r="I307" s="6"/>
      <c r="J307" s="6"/>
      <c r="K307" s="6"/>
      <c r="L307" s="6"/>
      <c r="M307" s="6"/>
      <c r="N307" s="6"/>
      <c r="O307" s="6"/>
      <c r="P307" s="6"/>
    </row>
    <row r="308" spans="2:16" ht="14.25">
      <c r="B308" s="6"/>
      <c r="C308" s="6"/>
      <c r="D308" s="6"/>
      <c r="E308" s="6"/>
      <c r="F308" s="6"/>
      <c r="G308" s="6"/>
      <c r="H308" s="6"/>
      <c r="I308" s="6"/>
      <c r="J308" s="6"/>
      <c r="K308" s="6"/>
      <c r="L308" s="6"/>
      <c r="M308" s="6"/>
      <c r="N308" s="6"/>
      <c r="O308" s="6"/>
      <c r="P308" s="6"/>
    </row>
    <row r="309" spans="2:16" ht="14.25">
      <c r="B309" s="6"/>
      <c r="C309" s="6"/>
      <c r="D309" s="6"/>
      <c r="E309" s="6"/>
      <c r="F309" s="6"/>
      <c r="G309" s="6"/>
      <c r="H309" s="6"/>
      <c r="I309" s="6"/>
      <c r="J309" s="6"/>
      <c r="K309" s="6"/>
      <c r="L309" s="6"/>
      <c r="M309" s="6"/>
      <c r="N309" s="6"/>
      <c r="O309" s="6"/>
      <c r="P309" s="6"/>
    </row>
    <row r="310" spans="2:16" ht="14.25">
      <c r="B310" s="6"/>
      <c r="C310" s="6"/>
      <c r="D310" s="6"/>
      <c r="E310" s="6"/>
      <c r="F310" s="6"/>
      <c r="G310" s="6"/>
      <c r="H310" s="6"/>
      <c r="I310" s="6"/>
      <c r="J310" s="6"/>
      <c r="K310" s="6"/>
      <c r="L310" s="6"/>
      <c r="M310" s="6"/>
      <c r="N310" s="6"/>
      <c r="O310" s="6"/>
      <c r="P310" s="6"/>
    </row>
    <row r="311" spans="2:16" ht="14.25">
      <c r="B311" s="6"/>
      <c r="C311" s="6"/>
      <c r="D311" s="6"/>
      <c r="E311" s="6"/>
      <c r="F311" s="6"/>
      <c r="G311" s="6"/>
      <c r="H311" s="6"/>
      <c r="I311" s="6"/>
      <c r="J311" s="6"/>
      <c r="K311" s="6"/>
      <c r="L311" s="6"/>
      <c r="M311" s="6"/>
      <c r="N311" s="6"/>
      <c r="O311" s="6"/>
      <c r="P311" s="6"/>
    </row>
    <row r="312" spans="2:16" ht="14.25">
      <c r="B312" s="6"/>
      <c r="C312" s="6"/>
      <c r="D312" s="6"/>
      <c r="E312" s="6"/>
      <c r="F312" s="6"/>
      <c r="G312" s="6"/>
      <c r="H312" s="6"/>
      <c r="I312" s="6"/>
      <c r="J312" s="6"/>
      <c r="K312" s="6"/>
      <c r="L312" s="6"/>
      <c r="M312" s="6"/>
      <c r="N312" s="6"/>
      <c r="O312" s="6"/>
      <c r="P312" s="6"/>
    </row>
    <row r="313" spans="2:16" ht="14.25">
      <c r="B313" s="6"/>
      <c r="C313" s="6"/>
      <c r="D313" s="6"/>
      <c r="E313" s="6"/>
      <c r="F313" s="6"/>
      <c r="G313" s="6"/>
      <c r="H313" s="6"/>
      <c r="I313" s="6"/>
      <c r="J313" s="6"/>
      <c r="K313" s="6"/>
      <c r="L313" s="6"/>
      <c r="M313" s="6"/>
      <c r="N313" s="6"/>
      <c r="O313" s="6"/>
      <c r="P313" s="6"/>
    </row>
    <row r="314" spans="2:16" ht="14.25">
      <c r="B314" s="6"/>
      <c r="C314" s="6"/>
      <c r="D314" s="6"/>
      <c r="E314" s="6"/>
      <c r="F314" s="6"/>
      <c r="G314" s="6"/>
      <c r="H314" s="6"/>
      <c r="I314" s="6"/>
      <c r="J314" s="6"/>
      <c r="K314" s="6"/>
      <c r="L314" s="6"/>
      <c r="M314" s="6"/>
      <c r="N314" s="6"/>
      <c r="O314" s="6"/>
      <c r="P314" s="6"/>
    </row>
    <row r="315" spans="2:16" ht="14.25">
      <c r="B315" s="6"/>
      <c r="C315" s="6"/>
      <c r="D315" s="6"/>
      <c r="E315" s="6"/>
      <c r="F315" s="6"/>
      <c r="G315" s="6"/>
      <c r="H315" s="6"/>
      <c r="I315" s="6"/>
      <c r="J315" s="6"/>
      <c r="K315" s="6"/>
      <c r="L315" s="6"/>
      <c r="M315" s="6"/>
      <c r="N315" s="6"/>
      <c r="O315" s="6"/>
      <c r="P315" s="6"/>
    </row>
    <row r="316" spans="2:16" ht="14.25">
      <c r="B316" s="6"/>
      <c r="C316" s="6"/>
      <c r="D316" s="6"/>
      <c r="E316" s="6"/>
      <c r="F316" s="6"/>
      <c r="G316" s="6"/>
      <c r="H316" s="6"/>
      <c r="I316" s="6"/>
      <c r="J316" s="6"/>
      <c r="K316" s="6"/>
      <c r="L316" s="6"/>
      <c r="M316" s="6"/>
      <c r="N316" s="6"/>
      <c r="O316" s="6"/>
      <c r="P316" s="6"/>
    </row>
    <row r="317" spans="2:16" ht="14.25">
      <c r="B317" s="6"/>
      <c r="C317" s="6"/>
      <c r="D317" s="6"/>
      <c r="E317" s="6"/>
      <c r="F317" s="6"/>
      <c r="G317" s="6"/>
      <c r="H317" s="6"/>
      <c r="I317" s="6"/>
      <c r="J317" s="6"/>
      <c r="K317" s="6"/>
      <c r="L317" s="6"/>
      <c r="M317" s="6"/>
      <c r="N317" s="6"/>
      <c r="O317" s="6"/>
      <c r="P317" s="6"/>
    </row>
    <row r="318" spans="2:16" ht="14.25">
      <c r="B318" s="6"/>
      <c r="C318" s="6"/>
      <c r="D318" s="6"/>
      <c r="E318" s="6"/>
      <c r="F318" s="6"/>
      <c r="G318" s="6"/>
      <c r="H318" s="6"/>
      <c r="I318" s="6"/>
      <c r="J318" s="6"/>
      <c r="K318" s="6"/>
      <c r="L318" s="6"/>
      <c r="M318" s="6"/>
      <c r="N318" s="6"/>
      <c r="O318" s="6"/>
      <c r="P318" s="6"/>
    </row>
    <row r="319" spans="2:16" ht="14.25">
      <c r="B319" s="6"/>
      <c r="C319" s="6"/>
      <c r="D319" s="6"/>
      <c r="E319" s="6"/>
      <c r="F319" s="6"/>
      <c r="G319" s="6"/>
      <c r="H319" s="6"/>
      <c r="I319" s="6"/>
      <c r="J319" s="6"/>
      <c r="K319" s="6"/>
      <c r="L319" s="6"/>
      <c r="M319" s="6"/>
      <c r="N319" s="6"/>
      <c r="O319" s="6"/>
      <c r="P319" s="6"/>
    </row>
    <row r="320" spans="2:16" ht="14.25">
      <c r="B320" s="6"/>
      <c r="C320" s="6"/>
      <c r="D320" s="6"/>
      <c r="E320" s="6"/>
      <c r="F320" s="6"/>
      <c r="G320" s="6"/>
      <c r="H320" s="6"/>
      <c r="I320" s="6"/>
      <c r="J320" s="6"/>
      <c r="K320" s="6"/>
      <c r="L320" s="6"/>
      <c r="M320" s="6"/>
      <c r="N320" s="6"/>
      <c r="O320" s="6"/>
      <c r="P320" s="6"/>
    </row>
    <row r="321" spans="2:16" ht="14.25">
      <c r="B321" s="6"/>
      <c r="C321" s="6"/>
      <c r="D321" s="6"/>
      <c r="E321" s="6"/>
      <c r="F321" s="6"/>
      <c r="G321" s="6"/>
      <c r="H321" s="6"/>
      <c r="I321" s="6"/>
      <c r="J321" s="6"/>
      <c r="K321" s="6"/>
      <c r="L321" s="6"/>
      <c r="M321" s="6"/>
      <c r="N321" s="6"/>
      <c r="O321" s="6"/>
      <c r="P321" s="6"/>
    </row>
    <row r="322" spans="2:16" ht="14.25">
      <c r="B322" s="6"/>
      <c r="C322" s="6"/>
      <c r="D322" s="6"/>
      <c r="E322" s="6"/>
      <c r="F322" s="6"/>
      <c r="G322" s="6"/>
      <c r="H322" s="6"/>
      <c r="I322" s="6"/>
      <c r="J322" s="6"/>
      <c r="K322" s="6"/>
      <c r="L322" s="6"/>
      <c r="M322" s="6"/>
      <c r="N322" s="6"/>
      <c r="O322" s="6"/>
      <c r="P322" s="6"/>
    </row>
    <row r="323" spans="2:16" ht="14.25">
      <c r="B323" s="6"/>
      <c r="C323" s="6"/>
      <c r="D323" s="6"/>
      <c r="E323" s="6"/>
      <c r="F323" s="6"/>
      <c r="G323" s="6"/>
      <c r="H323" s="6"/>
      <c r="I323" s="6"/>
      <c r="J323" s="6"/>
      <c r="K323" s="6"/>
      <c r="L323" s="6"/>
      <c r="M323" s="6"/>
      <c r="N323" s="6"/>
      <c r="O323" s="6"/>
      <c r="P323" s="6"/>
    </row>
    <row r="324" spans="2:16" ht="14.25">
      <c r="B324" s="6"/>
      <c r="C324" s="6"/>
      <c r="D324" s="6"/>
      <c r="E324" s="6"/>
      <c r="F324" s="6"/>
      <c r="G324" s="6"/>
      <c r="H324" s="6"/>
      <c r="I324" s="6"/>
      <c r="J324" s="6"/>
      <c r="K324" s="6"/>
      <c r="L324" s="6"/>
      <c r="M324" s="6"/>
      <c r="N324" s="6"/>
      <c r="O324" s="6"/>
      <c r="P324" s="6"/>
    </row>
    <row r="325" spans="2:16" ht="14.25">
      <c r="B325" s="6"/>
      <c r="C325" s="6"/>
      <c r="D325" s="6"/>
      <c r="E325" s="6"/>
      <c r="F325" s="6"/>
      <c r="G325" s="6"/>
      <c r="H325" s="6"/>
      <c r="I325" s="6"/>
      <c r="J325" s="6"/>
      <c r="K325" s="6"/>
      <c r="L325" s="6"/>
      <c r="M325" s="6"/>
      <c r="N325" s="6"/>
      <c r="O325" s="6"/>
      <c r="P325" s="6"/>
    </row>
    <row r="326" spans="2:16" ht="14.25">
      <c r="B326" s="6"/>
      <c r="C326" s="6"/>
      <c r="D326" s="6"/>
      <c r="E326" s="6"/>
      <c r="F326" s="6"/>
      <c r="G326" s="6"/>
      <c r="H326" s="6"/>
      <c r="I326" s="6"/>
      <c r="J326" s="6"/>
      <c r="K326" s="6"/>
      <c r="L326" s="6"/>
      <c r="M326" s="6"/>
      <c r="N326" s="6"/>
      <c r="O326" s="6"/>
      <c r="P326" s="6"/>
    </row>
    <row r="327" spans="2:16" ht="14.25">
      <c r="B327" s="6"/>
      <c r="C327" s="6"/>
      <c r="D327" s="6"/>
      <c r="E327" s="6"/>
      <c r="F327" s="6"/>
      <c r="G327" s="6"/>
      <c r="H327" s="6"/>
      <c r="I327" s="6"/>
      <c r="J327" s="6"/>
      <c r="K327" s="6"/>
      <c r="L327" s="6"/>
      <c r="M327" s="6"/>
      <c r="N327" s="6"/>
      <c r="O327" s="6"/>
      <c r="P327" s="6"/>
    </row>
    <row r="328" spans="2:16" ht="14.25">
      <c r="B328" s="6"/>
      <c r="C328" s="6"/>
      <c r="D328" s="6"/>
      <c r="E328" s="6"/>
      <c r="F328" s="6"/>
      <c r="G328" s="6"/>
      <c r="H328" s="6"/>
      <c r="I328" s="6"/>
      <c r="J328" s="6"/>
      <c r="K328" s="6"/>
      <c r="L328" s="6"/>
      <c r="M328" s="6"/>
      <c r="N328" s="6"/>
      <c r="O328" s="6"/>
      <c r="P328" s="6"/>
    </row>
    <row r="329" spans="2:16" ht="14.25">
      <c r="B329" s="6"/>
      <c r="C329" s="6"/>
      <c r="D329" s="6"/>
      <c r="E329" s="6"/>
      <c r="F329" s="6"/>
      <c r="G329" s="6"/>
      <c r="H329" s="6"/>
      <c r="I329" s="6"/>
      <c r="J329" s="6"/>
      <c r="K329" s="6"/>
      <c r="L329" s="6"/>
      <c r="M329" s="6"/>
      <c r="N329" s="6"/>
      <c r="O329" s="6"/>
      <c r="P329" s="6"/>
    </row>
    <row r="330" spans="2:16" ht="14.25">
      <c r="B330" s="6"/>
      <c r="C330" s="6"/>
      <c r="D330" s="6"/>
      <c r="E330" s="6"/>
      <c r="F330" s="6"/>
      <c r="G330" s="6"/>
      <c r="H330" s="6"/>
      <c r="I330" s="6"/>
      <c r="J330" s="6"/>
      <c r="K330" s="6"/>
      <c r="L330" s="6"/>
      <c r="M330" s="6"/>
      <c r="N330" s="6"/>
      <c r="O330" s="6"/>
      <c r="P330" s="6"/>
    </row>
    <row r="331" spans="2:16" ht="14.25">
      <c r="B331" s="6"/>
      <c r="C331" s="6"/>
      <c r="D331" s="6"/>
      <c r="E331" s="6"/>
      <c r="F331" s="6"/>
      <c r="G331" s="6"/>
      <c r="H331" s="6"/>
      <c r="I331" s="6"/>
      <c r="J331" s="6"/>
      <c r="K331" s="6"/>
      <c r="L331" s="6"/>
      <c r="M331" s="6"/>
      <c r="N331" s="6"/>
      <c r="O331" s="6"/>
      <c r="P331" s="6"/>
    </row>
    <row r="332" spans="2:16" ht="14.25">
      <c r="B332" s="6"/>
      <c r="C332" s="6"/>
      <c r="D332" s="6"/>
      <c r="E332" s="6"/>
      <c r="F332" s="6"/>
      <c r="G332" s="6"/>
      <c r="H332" s="6"/>
      <c r="I332" s="6"/>
      <c r="J332" s="6"/>
      <c r="K332" s="6"/>
      <c r="L332" s="6"/>
      <c r="M332" s="6"/>
      <c r="N332" s="6"/>
      <c r="O332" s="6"/>
      <c r="P332" s="6"/>
    </row>
    <row r="333" spans="2:16" ht="14.25">
      <c r="B333" s="6"/>
      <c r="C333" s="6"/>
      <c r="D333" s="6"/>
      <c r="E333" s="6"/>
      <c r="F333" s="6"/>
      <c r="G333" s="6"/>
      <c r="H333" s="6"/>
      <c r="I333" s="6"/>
      <c r="J333" s="6"/>
      <c r="K333" s="6"/>
      <c r="L333" s="6"/>
      <c r="M333" s="6"/>
      <c r="N333" s="6"/>
      <c r="O333" s="6"/>
      <c r="P333" s="6"/>
    </row>
    <row r="334" spans="2:16" ht="14.25">
      <c r="B334" s="6"/>
      <c r="C334" s="6"/>
      <c r="D334" s="6"/>
      <c r="E334" s="6"/>
      <c r="F334" s="6"/>
      <c r="G334" s="6"/>
      <c r="H334" s="6"/>
      <c r="I334" s="6"/>
      <c r="J334" s="6"/>
      <c r="K334" s="6"/>
      <c r="L334" s="6"/>
      <c r="M334" s="6"/>
      <c r="N334" s="6"/>
      <c r="O334" s="6"/>
      <c r="P334" s="6"/>
    </row>
    <row r="335" spans="2:16" ht="14.25">
      <c r="B335" s="6"/>
      <c r="C335" s="6"/>
      <c r="D335" s="6"/>
      <c r="E335" s="6"/>
      <c r="F335" s="6"/>
      <c r="G335" s="6"/>
      <c r="H335" s="6"/>
      <c r="I335" s="6"/>
      <c r="J335" s="6"/>
      <c r="K335" s="6"/>
      <c r="L335" s="6"/>
      <c r="M335" s="6"/>
      <c r="N335" s="6"/>
      <c r="O335" s="6"/>
      <c r="P335" s="6"/>
    </row>
    <row r="336" spans="2:16" ht="14.25">
      <c r="B336" s="6"/>
      <c r="C336" s="6"/>
      <c r="D336" s="6"/>
      <c r="E336" s="6"/>
      <c r="F336" s="6"/>
      <c r="G336" s="6"/>
      <c r="H336" s="6"/>
      <c r="I336" s="6"/>
      <c r="J336" s="6"/>
      <c r="K336" s="6"/>
      <c r="L336" s="6"/>
      <c r="M336" s="6"/>
      <c r="N336" s="6"/>
      <c r="O336" s="6"/>
      <c r="P336" s="6"/>
    </row>
  </sheetData>
  <sheetProtection/>
  <mergeCells count="77">
    <mergeCell ref="B4:P4"/>
    <mergeCell ref="B5:B7"/>
    <mergeCell ref="C5:N5"/>
    <mergeCell ref="O5:O7"/>
    <mergeCell ref="P5:P7"/>
    <mergeCell ref="C6:C7"/>
    <mergeCell ref="D6:D7"/>
    <mergeCell ref="E6:L6"/>
    <mergeCell ref="FM59:GQ59"/>
    <mergeCell ref="GR59:HV59"/>
    <mergeCell ref="HW59:ID59"/>
    <mergeCell ref="M6:M7"/>
    <mergeCell ref="N6:N7"/>
    <mergeCell ref="Q59:AR59"/>
    <mergeCell ref="AS59:BW59"/>
    <mergeCell ref="AS60:BW60"/>
    <mergeCell ref="BX60:DB60"/>
    <mergeCell ref="DC60:EG60"/>
    <mergeCell ref="EH60:FL60"/>
    <mergeCell ref="A69:O69"/>
    <mergeCell ref="BX59:DB59"/>
    <mergeCell ref="DC59:EG59"/>
    <mergeCell ref="EH59:FL59"/>
    <mergeCell ref="Q63:AR63"/>
    <mergeCell ref="AS63:BW63"/>
    <mergeCell ref="FM60:GQ60"/>
    <mergeCell ref="GR60:HV60"/>
    <mergeCell ref="HW60:ID60"/>
    <mergeCell ref="Q61:AR61"/>
    <mergeCell ref="AS61:BW61"/>
    <mergeCell ref="BX61:DB61"/>
    <mergeCell ref="DC61:EG61"/>
    <mergeCell ref="EH61:FL61"/>
    <mergeCell ref="FM61:GQ61"/>
    <mergeCell ref="Q60:AR60"/>
    <mergeCell ref="GR61:HV61"/>
    <mergeCell ref="HW61:ID61"/>
    <mergeCell ref="Q62:AR62"/>
    <mergeCell ref="AS62:BW62"/>
    <mergeCell ref="BX62:DB62"/>
    <mergeCell ref="DC62:EG62"/>
    <mergeCell ref="EH62:FL62"/>
    <mergeCell ref="FM62:GQ62"/>
    <mergeCell ref="GR62:HV62"/>
    <mergeCell ref="HW62:ID62"/>
    <mergeCell ref="BX63:DB63"/>
    <mergeCell ref="DC63:EG63"/>
    <mergeCell ref="EH63:FL63"/>
    <mergeCell ref="FM63:GQ63"/>
    <mergeCell ref="GR63:HV63"/>
    <mergeCell ref="HW63:ID63"/>
    <mergeCell ref="FM65:GQ65"/>
    <mergeCell ref="Q64:AR64"/>
    <mergeCell ref="AS64:BW64"/>
    <mergeCell ref="BX64:DB64"/>
    <mergeCell ref="DC64:EG64"/>
    <mergeCell ref="EH64:FL64"/>
    <mergeCell ref="GR65:HV65"/>
    <mergeCell ref="HW65:ID65"/>
    <mergeCell ref="FM64:GQ64"/>
    <mergeCell ref="GR64:HV64"/>
    <mergeCell ref="HW64:ID64"/>
    <mergeCell ref="Q65:AR65"/>
    <mergeCell ref="AS65:BW65"/>
    <mergeCell ref="BX65:DB65"/>
    <mergeCell ref="DC65:EG65"/>
    <mergeCell ref="EH65:FL65"/>
    <mergeCell ref="A73:O73"/>
    <mergeCell ref="A74:O74"/>
    <mergeCell ref="A75:O75"/>
    <mergeCell ref="A77:O77"/>
    <mergeCell ref="A79:O79"/>
    <mergeCell ref="A1:J1"/>
    <mergeCell ref="A71:O71"/>
    <mergeCell ref="A72:O72"/>
    <mergeCell ref="A3:P3"/>
    <mergeCell ref="A4:A7"/>
  </mergeCells>
  <printOptions/>
  <pageMargins left="0.75" right="0.75" top="1" bottom="1" header="0.5" footer="0.5"/>
  <pageSetup fitToHeight="2" fitToWidth="1" orientation="landscape" scale="66"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R107"/>
  <sheetViews>
    <sheetView zoomScaleSheetLayoutView="100" zoomScalePageLayoutView="0" workbookViewId="0" topLeftCell="A1">
      <selection activeCell="A1" sqref="A1:M1"/>
    </sheetView>
  </sheetViews>
  <sheetFormatPr defaultColWidth="8.50390625" defaultRowHeight="12.75"/>
  <cols>
    <col min="1" max="1" width="15.875" style="33" bestFit="1" customWidth="1"/>
    <col min="2" max="2" width="7.50390625" style="33" customWidth="1"/>
    <col min="3" max="3" width="5.00390625" style="33" customWidth="1"/>
    <col min="4" max="4" width="10.375" style="33" bestFit="1" customWidth="1"/>
    <col min="5" max="5" width="6.50390625" style="33" customWidth="1"/>
    <col min="6" max="6" width="5.00390625" style="33" customWidth="1"/>
    <col min="7" max="7" width="9.125" style="33" customWidth="1"/>
    <col min="8" max="9" width="11.125" style="33" customWidth="1"/>
    <col min="10" max="10" width="5.00390625" style="33" customWidth="1"/>
    <col min="11" max="11" width="10.75390625" style="33" customWidth="1"/>
    <col min="12" max="12" width="11.125" style="33" customWidth="1"/>
    <col min="13" max="13" width="5.00390625" style="33" customWidth="1"/>
    <col min="14" max="14" width="10.625" style="33" customWidth="1"/>
    <col min="15" max="15" width="19.25390625" style="33" customWidth="1"/>
    <col min="16" max="16384" width="8.50390625" style="33" customWidth="1"/>
  </cols>
  <sheetData>
    <row r="1" spans="1:14" ht="48" customHeight="1">
      <c r="A1" s="194" t="s">
        <v>207</v>
      </c>
      <c r="B1" s="194"/>
      <c r="C1" s="194"/>
      <c r="D1" s="194"/>
      <c r="E1" s="194"/>
      <c r="F1" s="194"/>
      <c r="G1" s="194"/>
      <c r="H1" s="194"/>
      <c r="I1" s="194"/>
      <c r="J1" s="194"/>
      <c r="K1" s="194"/>
      <c r="L1" s="194"/>
      <c r="M1" s="194"/>
      <c r="N1" s="32"/>
    </row>
    <row r="2" spans="1:2" ht="14.25">
      <c r="A2" s="195" t="s">
        <v>117</v>
      </c>
      <c r="B2" s="195"/>
    </row>
    <row r="4" spans="1:15" s="36" customFormat="1" ht="14.25">
      <c r="A4" s="192" t="s">
        <v>208</v>
      </c>
      <c r="B4" s="196"/>
      <c r="C4" s="196"/>
      <c r="D4" s="196"/>
      <c r="E4" s="196"/>
      <c r="F4" s="196"/>
      <c r="G4" s="196"/>
      <c r="H4" s="196"/>
      <c r="I4" s="196"/>
      <c r="J4" s="196"/>
      <c r="K4" s="196"/>
      <c r="L4" s="196"/>
      <c r="M4" s="196"/>
      <c r="N4" s="196"/>
      <c r="O4" s="196"/>
    </row>
    <row r="5" spans="1:15" ht="14.25">
      <c r="A5" s="193" t="s">
        <v>209</v>
      </c>
      <c r="B5" s="192" t="s">
        <v>210</v>
      </c>
      <c r="C5" s="193"/>
      <c r="D5" s="193"/>
      <c r="E5" s="193"/>
      <c r="F5" s="193"/>
      <c r="G5" s="193"/>
      <c r="H5" s="193"/>
      <c r="I5" s="192" t="s">
        <v>211</v>
      </c>
      <c r="J5" s="193"/>
      <c r="K5" s="193"/>
      <c r="L5" s="193"/>
      <c r="M5" s="193"/>
      <c r="N5" s="193"/>
      <c r="O5" s="193"/>
    </row>
    <row r="6" spans="1:15" ht="14.25">
      <c r="A6" s="193"/>
      <c r="B6" s="193" t="s">
        <v>212</v>
      </c>
      <c r="C6" s="193"/>
      <c r="D6" s="193"/>
      <c r="E6" s="192" t="s">
        <v>213</v>
      </c>
      <c r="F6" s="193"/>
      <c r="G6" s="193"/>
      <c r="H6" s="193"/>
      <c r="I6" s="193" t="s">
        <v>212</v>
      </c>
      <c r="J6" s="193"/>
      <c r="K6" s="193"/>
      <c r="L6" s="192" t="s">
        <v>213</v>
      </c>
      <c r="M6" s="193"/>
      <c r="N6" s="193"/>
      <c r="O6" s="193"/>
    </row>
    <row r="7" spans="1:15" ht="42.75">
      <c r="A7" s="193"/>
      <c r="B7" s="192" t="s">
        <v>214</v>
      </c>
      <c r="C7" s="193"/>
      <c r="D7" s="34" t="s">
        <v>215</v>
      </c>
      <c r="E7" s="192" t="s">
        <v>214</v>
      </c>
      <c r="F7" s="193"/>
      <c r="G7" s="188" t="s">
        <v>119</v>
      </c>
      <c r="H7" s="34" t="s">
        <v>215</v>
      </c>
      <c r="I7" s="192" t="s">
        <v>214</v>
      </c>
      <c r="J7" s="193"/>
      <c r="K7" s="34" t="s">
        <v>215</v>
      </c>
      <c r="L7" s="192" t="s">
        <v>214</v>
      </c>
      <c r="M7" s="193"/>
      <c r="N7" s="34" t="s">
        <v>215</v>
      </c>
      <c r="O7" s="34" t="s">
        <v>216</v>
      </c>
    </row>
    <row r="8" spans="1:15" s="37" customFormat="1" ht="14.25">
      <c r="A8" s="35">
        <v>1</v>
      </c>
      <c r="B8" s="192">
        <v>2</v>
      </c>
      <c r="C8" s="193"/>
      <c r="D8" s="35">
        <v>3</v>
      </c>
      <c r="E8" s="192">
        <v>4</v>
      </c>
      <c r="F8" s="193"/>
      <c r="G8" s="189"/>
      <c r="H8" s="35">
        <v>5</v>
      </c>
      <c r="I8" s="192">
        <v>6</v>
      </c>
      <c r="J8" s="193"/>
      <c r="K8" s="35">
        <v>7</v>
      </c>
      <c r="L8" s="192">
        <v>8</v>
      </c>
      <c r="M8" s="193"/>
      <c r="N8" s="35">
        <v>9</v>
      </c>
      <c r="O8" s="35">
        <v>10</v>
      </c>
    </row>
    <row r="9" spans="1:15" s="37" customFormat="1" ht="14.25">
      <c r="A9" s="38" t="s">
        <v>120</v>
      </c>
      <c r="B9" s="39">
        <v>63.95490783766103</v>
      </c>
      <c r="C9" s="40"/>
      <c r="D9" s="41">
        <v>53.32000828481176</v>
      </c>
      <c r="E9" s="42">
        <v>832.662160884011</v>
      </c>
      <c r="F9" s="43"/>
      <c r="G9" s="78">
        <f>E9/B9</f>
        <v>13.019519361947738</v>
      </c>
      <c r="H9" s="44">
        <v>694.2008802433205</v>
      </c>
      <c r="I9" s="39">
        <v>47.86629318061706</v>
      </c>
      <c r="J9" s="43"/>
      <c r="K9" s="44">
        <v>39.90672858808815</v>
      </c>
      <c r="L9" s="39">
        <v>623.1961308497108</v>
      </c>
      <c r="M9" s="45"/>
      <c r="N9" s="44">
        <v>519.566425524607</v>
      </c>
      <c r="O9" s="46" t="s">
        <v>56</v>
      </c>
    </row>
    <row r="10" spans="1:15" s="37" customFormat="1" ht="14.25">
      <c r="A10" s="38" t="s">
        <v>121</v>
      </c>
      <c r="B10" s="47">
        <v>108.48706172231537</v>
      </c>
      <c r="C10" s="40"/>
      <c r="D10" s="48">
        <v>86.69464336653392</v>
      </c>
      <c r="E10" s="49">
        <v>1572.6155679681735</v>
      </c>
      <c r="F10" s="45"/>
      <c r="G10" s="78">
        <f aca="true" t="shared" si="0" ref="G10:G73">E10/B10</f>
        <v>14.49588128760881</v>
      </c>
      <c r="H10" s="50">
        <v>1256.7152585128583</v>
      </c>
      <c r="I10" s="47">
        <v>89.84203023481372</v>
      </c>
      <c r="J10" s="45"/>
      <c r="K10" s="50">
        <v>71.79494629939269</v>
      </c>
      <c r="L10" s="47">
        <v>1302.3394049216213</v>
      </c>
      <c r="M10" s="45"/>
      <c r="N10" s="50">
        <v>1040.731018606246</v>
      </c>
      <c r="O10" s="51" t="s">
        <v>56</v>
      </c>
    </row>
    <row r="11" spans="1:15" s="37" customFormat="1" ht="14.25">
      <c r="A11" s="38" t="s">
        <v>122</v>
      </c>
      <c r="B11" s="47">
        <v>96.87247516295797</v>
      </c>
      <c r="C11" s="40"/>
      <c r="D11" s="48">
        <v>81.08326212632052</v>
      </c>
      <c r="E11" s="49">
        <v>1667.238660767435</v>
      </c>
      <c r="F11" s="45"/>
      <c r="G11" s="78">
        <f t="shared" si="0"/>
        <v>17.2106540889228</v>
      </c>
      <c r="H11" s="50">
        <v>1395.4959768575575</v>
      </c>
      <c r="I11" s="47">
        <v>82.01301778341227</v>
      </c>
      <c r="J11" s="45"/>
      <c r="K11" s="50">
        <v>68.6457428440497</v>
      </c>
      <c r="L11" s="47">
        <v>1411.4976798589828</v>
      </c>
      <c r="M11" s="45"/>
      <c r="N11" s="50">
        <v>1181.4381347660872</v>
      </c>
      <c r="O11" s="51" t="s">
        <v>56</v>
      </c>
    </row>
    <row r="12" spans="1:15" s="37" customFormat="1" ht="14.25">
      <c r="A12" s="38" t="s">
        <v>123</v>
      </c>
      <c r="B12" s="47">
        <v>76.22356378675218</v>
      </c>
      <c r="C12" s="40"/>
      <c r="D12" s="48">
        <v>67.48229478867175</v>
      </c>
      <c r="E12" s="49">
        <v>1428.26219514814</v>
      </c>
      <c r="F12" s="45"/>
      <c r="G12" s="78">
        <f t="shared" si="0"/>
        <v>18.737803957106177</v>
      </c>
      <c r="H12" s="50">
        <v>1264.4700103257792</v>
      </c>
      <c r="I12" s="47">
        <v>64.75867366179857</v>
      </c>
      <c r="J12" s="45"/>
      <c r="K12" s="50">
        <v>57.33219084842121</v>
      </c>
      <c r="L12" s="47">
        <v>1213.4353315969968</v>
      </c>
      <c r="M12" s="45"/>
      <c r="N12" s="50">
        <v>1074.2793525491136</v>
      </c>
      <c r="O12" s="51" t="s">
        <v>56</v>
      </c>
    </row>
    <row r="13" spans="1:15" s="37" customFormat="1" ht="14.25">
      <c r="A13" s="38" t="s">
        <v>124</v>
      </c>
      <c r="B13" s="47">
        <v>87.94581662854837</v>
      </c>
      <c r="C13" s="40"/>
      <c r="D13" s="48">
        <v>74.29924830709898</v>
      </c>
      <c r="E13" s="49">
        <v>1587.952532147809</v>
      </c>
      <c r="F13" s="45"/>
      <c r="G13" s="78">
        <f t="shared" si="0"/>
        <v>18.05603260078591</v>
      </c>
      <c r="H13" s="50">
        <v>1341.5496496468666</v>
      </c>
      <c r="I13" s="47">
        <v>74.37692858728708</v>
      </c>
      <c r="J13" s="45"/>
      <c r="K13" s="50">
        <v>62.83584708487829</v>
      </c>
      <c r="L13" s="47">
        <v>1342.9522473183813</v>
      </c>
      <c r="M13" s="45"/>
      <c r="N13" s="50">
        <v>1134.5661034625607</v>
      </c>
      <c r="O13" s="51" t="s">
        <v>56</v>
      </c>
    </row>
    <row r="14" spans="1:15" s="37" customFormat="1" ht="14.25">
      <c r="A14" s="52"/>
      <c r="B14" s="47"/>
      <c r="C14" s="40"/>
      <c r="D14" s="48"/>
      <c r="E14" s="49" t="s">
        <v>125</v>
      </c>
      <c r="F14" s="45"/>
      <c r="G14" s="78"/>
      <c r="H14" s="50" t="s">
        <v>125</v>
      </c>
      <c r="I14" s="47"/>
      <c r="J14" s="45"/>
      <c r="K14" s="50"/>
      <c r="L14" s="47" t="s">
        <v>125</v>
      </c>
      <c r="M14" s="45"/>
      <c r="N14" s="50" t="s">
        <v>125</v>
      </c>
      <c r="O14" s="53"/>
    </row>
    <row r="15" spans="1:15" s="37" customFormat="1" ht="14.25">
      <c r="A15" s="38" t="s">
        <v>126</v>
      </c>
      <c r="B15" s="47">
        <v>99.69618193396778</v>
      </c>
      <c r="C15" s="40"/>
      <c r="D15" s="48">
        <v>83.8672923374981</v>
      </c>
      <c r="E15" s="49">
        <v>1726.856184191811</v>
      </c>
      <c r="F15" s="45"/>
      <c r="G15" s="78">
        <f t="shared" si="0"/>
        <v>17.321186736474697</v>
      </c>
      <c r="H15" s="50">
        <v>1452.681031660318</v>
      </c>
      <c r="I15" s="47">
        <v>85.58368280894155</v>
      </c>
      <c r="J15" s="45"/>
      <c r="K15" s="50">
        <v>71.99545264643366</v>
      </c>
      <c r="L15" s="47">
        <v>1482.4109515288958</v>
      </c>
      <c r="M15" s="45"/>
      <c r="N15" s="50">
        <v>1247.046679465899</v>
      </c>
      <c r="O15" s="51" t="s">
        <v>56</v>
      </c>
    </row>
    <row r="16" spans="1:15" s="37" customFormat="1" ht="14.25">
      <c r="A16" s="38" t="s">
        <v>127</v>
      </c>
      <c r="B16" s="47">
        <v>105.73749304230788</v>
      </c>
      <c r="C16" s="40"/>
      <c r="D16" s="48">
        <v>88.09481561032769</v>
      </c>
      <c r="E16" s="49">
        <v>1877.3682431925356</v>
      </c>
      <c r="F16" s="45"/>
      <c r="G16" s="78">
        <f t="shared" si="0"/>
        <v>17.754991055456173</v>
      </c>
      <c r="H16" s="50">
        <v>1564.122663193429</v>
      </c>
      <c r="I16" s="47">
        <v>91.63811269385914</v>
      </c>
      <c r="J16" s="45"/>
      <c r="K16" s="50">
        <v>76.34796710580068</v>
      </c>
      <c r="L16" s="47">
        <v>1627.0338712183539</v>
      </c>
      <c r="M16" s="45"/>
      <c r="N16" s="50">
        <v>1355.5574730657531</v>
      </c>
      <c r="O16" s="51" t="s">
        <v>56</v>
      </c>
    </row>
    <row r="17" spans="1:15" s="37" customFormat="1" ht="14.25">
      <c r="A17" s="38" t="s">
        <v>128</v>
      </c>
      <c r="B17" s="47">
        <v>110.02777609243498</v>
      </c>
      <c r="C17" s="40"/>
      <c r="D17" s="48">
        <v>98.31488692881938</v>
      </c>
      <c r="E17" s="49">
        <v>1750.9461243401438</v>
      </c>
      <c r="F17" s="45"/>
      <c r="G17" s="78">
        <f t="shared" si="0"/>
        <v>15.913673678809646</v>
      </c>
      <c r="H17" s="50">
        <v>1564.5510283542994</v>
      </c>
      <c r="I17" s="47">
        <v>94.20851715541835</v>
      </c>
      <c r="J17" s="45"/>
      <c r="K17" s="50">
        <v>84.17965027381405</v>
      </c>
      <c r="L17" s="47">
        <v>1499.203599775868</v>
      </c>
      <c r="M17" s="45"/>
      <c r="N17" s="50">
        <v>1339.6074848537958</v>
      </c>
      <c r="O17" s="51" t="s">
        <v>56</v>
      </c>
    </row>
    <row r="18" spans="1:15" s="37" customFormat="1" ht="14.25">
      <c r="A18" s="38" t="s">
        <v>129</v>
      </c>
      <c r="B18" s="47">
        <v>124.67456134265163</v>
      </c>
      <c r="C18" s="40"/>
      <c r="D18" s="48">
        <v>116.98908835382339</v>
      </c>
      <c r="E18" s="49">
        <v>1775.3228239716946</v>
      </c>
      <c r="F18" s="45"/>
      <c r="G18" s="78">
        <f t="shared" si="0"/>
        <v>14.239655667144907</v>
      </c>
      <c r="H18" s="50">
        <v>1665.8843349716376</v>
      </c>
      <c r="I18" s="47">
        <v>105.04301209939597</v>
      </c>
      <c r="J18" s="45"/>
      <c r="K18" s="50">
        <v>98.56771173771037</v>
      </c>
      <c r="L18" s="47">
        <v>1495.7763225351348</v>
      </c>
      <c r="M18" s="45"/>
      <c r="N18" s="50">
        <v>1403.570275043393</v>
      </c>
      <c r="O18" s="51" t="s">
        <v>56</v>
      </c>
    </row>
    <row r="19" spans="1:15" s="37" customFormat="1" ht="14.25">
      <c r="A19" s="38" t="s">
        <v>130</v>
      </c>
      <c r="B19" s="47">
        <v>145.8718225603305</v>
      </c>
      <c r="C19" s="40"/>
      <c r="D19" s="48">
        <v>136.40187213461635</v>
      </c>
      <c r="E19" s="49">
        <v>1984.1350643901194</v>
      </c>
      <c r="F19" s="45"/>
      <c r="G19" s="78">
        <f t="shared" si="0"/>
        <v>13.601907685560793</v>
      </c>
      <c r="H19" s="50">
        <v>1855.3256729127188</v>
      </c>
      <c r="I19" s="47">
        <v>124.26682994605007</v>
      </c>
      <c r="J19" s="45"/>
      <c r="K19" s="50">
        <v>116.19946848792449</v>
      </c>
      <c r="L19" s="47">
        <v>1690.2659493034544</v>
      </c>
      <c r="M19" s="45"/>
      <c r="N19" s="50">
        <v>1580.5344434839792</v>
      </c>
      <c r="O19" s="51" t="s">
        <v>56</v>
      </c>
    </row>
    <row r="20" spans="1:15" s="37" customFormat="1" ht="14.25">
      <c r="A20" s="52"/>
      <c r="B20" s="47"/>
      <c r="C20" s="40"/>
      <c r="D20" s="48"/>
      <c r="E20" s="49" t="s">
        <v>125</v>
      </c>
      <c r="F20" s="45"/>
      <c r="G20" s="78"/>
      <c r="H20" s="50" t="s">
        <v>125</v>
      </c>
      <c r="I20" s="47"/>
      <c r="J20" s="45"/>
      <c r="K20" s="50"/>
      <c r="L20" s="47" t="s">
        <v>125</v>
      </c>
      <c r="M20" s="45"/>
      <c r="N20" s="50" t="s">
        <v>125</v>
      </c>
      <c r="O20" s="53"/>
    </row>
    <row r="21" spans="1:15" s="37" customFormat="1" ht="14.25">
      <c r="A21" s="38" t="s">
        <v>131</v>
      </c>
      <c r="B21" s="47">
        <v>204.8541367766619</v>
      </c>
      <c r="C21" s="40"/>
      <c r="D21" s="48">
        <v>181.4778574844572</v>
      </c>
      <c r="E21" s="49">
        <v>2181.5295082337343</v>
      </c>
      <c r="F21" s="45"/>
      <c r="G21" s="78">
        <f t="shared" si="0"/>
        <v>10.649184549356223</v>
      </c>
      <c r="H21" s="50">
        <v>1932.591195973752</v>
      </c>
      <c r="I21" s="47">
        <v>178.8926173207311</v>
      </c>
      <c r="J21" s="45"/>
      <c r="K21" s="50">
        <v>158.47885437894547</v>
      </c>
      <c r="L21" s="47">
        <v>1905.060496365825</v>
      </c>
      <c r="M21" s="45"/>
      <c r="N21" s="50">
        <v>1687.6705674519408</v>
      </c>
      <c r="O21" s="51" t="s">
        <v>56</v>
      </c>
    </row>
    <row r="22" spans="1:15" s="37" customFormat="1" ht="14.25">
      <c r="A22" s="38" t="s">
        <v>132</v>
      </c>
      <c r="B22" s="47">
        <v>260.36748339615866</v>
      </c>
      <c r="C22" s="40"/>
      <c r="D22" s="48">
        <v>210.342577634177</v>
      </c>
      <c r="E22" s="49">
        <v>2727.8614274017336</v>
      </c>
      <c r="F22" s="45"/>
      <c r="G22" s="78">
        <f t="shared" si="0"/>
        <v>10.476966600515137</v>
      </c>
      <c r="H22" s="50">
        <v>2203.7521605395345</v>
      </c>
      <c r="I22" s="47">
        <v>231.05134566824896</v>
      </c>
      <c r="J22" s="45"/>
      <c r="K22" s="50">
        <v>186.65900587808093</v>
      </c>
      <c r="L22" s="47">
        <v>2420.717231570322</v>
      </c>
      <c r="M22" s="45"/>
      <c r="N22" s="50">
        <v>1955.6201702700125</v>
      </c>
      <c r="O22" s="51" t="s">
        <v>56</v>
      </c>
    </row>
    <row r="23" spans="1:15" s="37" customFormat="1" ht="14.25">
      <c r="A23" s="38" t="s">
        <v>133</v>
      </c>
      <c r="B23" s="47">
        <v>314.47757664359114</v>
      </c>
      <c r="C23" s="40"/>
      <c r="D23" s="48">
        <v>246.04041793868515</v>
      </c>
      <c r="E23" s="49">
        <v>2968.841577531777</v>
      </c>
      <c r="F23" s="45"/>
      <c r="G23" s="78">
        <f t="shared" si="0"/>
        <v>9.440550926454362</v>
      </c>
      <c r="H23" s="50">
        <v>2322.757095516273</v>
      </c>
      <c r="I23" s="47">
        <v>275.3415470677188</v>
      </c>
      <c r="J23" s="45"/>
      <c r="K23" s="50">
        <v>215.42123937568914</v>
      </c>
      <c r="L23" s="47">
        <v>2599.37589726153</v>
      </c>
      <c r="M23" s="45"/>
      <c r="N23" s="50">
        <v>2033.695180966109</v>
      </c>
      <c r="O23" s="51" t="s">
        <v>56</v>
      </c>
    </row>
    <row r="24" spans="1:15" s="37" customFormat="1" ht="14.25">
      <c r="A24" s="38" t="s">
        <v>134</v>
      </c>
      <c r="B24" s="47">
        <v>350.9604692676858</v>
      </c>
      <c r="C24" s="40"/>
      <c r="D24" s="48">
        <v>264.8166105655422</v>
      </c>
      <c r="E24" s="49">
        <v>3238.227628942206</v>
      </c>
      <c r="F24" s="45"/>
      <c r="G24" s="78">
        <f t="shared" si="0"/>
        <v>9.226758887401457</v>
      </c>
      <c r="H24" s="50">
        <v>2443.399015067147</v>
      </c>
      <c r="I24" s="47">
        <v>312.1087796623477</v>
      </c>
      <c r="J24" s="45"/>
      <c r="K24" s="50">
        <v>235.50113586977855</v>
      </c>
      <c r="L24" s="47">
        <v>2879.7524565855897</v>
      </c>
      <c r="M24" s="45"/>
      <c r="N24" s="50">
        <v>2172.9121983796176</v>
      </c>
      <c r="O24" s="51" t="s">
        <v>56</v>
      </c>
    </row>
    <row r="25" spans="1:15" s="37" customFormat="1" ht="14.25">
      <c r="A25" s="38" t="s">
        <v>135</v>
      </c>
      <c r="B25" s="49">
        <v>387.03075626740605</v>
      </c>
      <c r="C25" s="40"/>
      <c r="D25" s="48">
        <v>294.21999999999997</v>
      </c>
      <c r="E25" s="49">
        <v>3572.2349971954914</v>
      </c>
      <c r="F25" s="45"/>
      <c r="G25" s="78">
        <f t="shared" si="0"/>
        <v>9.2298478592419</v>
      </c>
      <c r="H25" s="50">
        <v>2715.6058371461518</v>
      </c>
      <c r="I25" s="47">
        <v>353.7887632547694</v>
      </c>
      <c r="J25" s="45"/>
      <c r="K25" s="50">
        <v>268.94950398437976</v>
      </c>
      <c r="L25" s="47">
        <v>3265.4164591508725</v>
      </c>
      <c r="M25" s="45"/>
      <c r="N25" s="50">
        <v>2482.3630035943984</v>
      </c>
      <c r="O25" s="51" t="s">
        <v>56</v>
      </c>
    </row>
    <row r="26" spans="1:15" s="37" customFormat="1" ht="14.25">
      <c r="A26" s="52"/>
      <c r="B26" s="47"/>
      <c r="C26" s="40"/>
      <c r="D26" s="48"/>
      <c r="E26" s="49" t="s">
        <v>125</v>
      </c>
      <c r="F26" s="45"/>
      <c r="G26" s="78"/>
      <c r="H26" s="50" t="s">
        <v>125</v>
      </c>
      <c r="I26" s="47"/>
      <c r="J26" s="45"/>
      <c r="K26" s="50"/>
      <c r="L26" s="47" t="s">
        <v>125</v>
      </c>
      <c r="M26" s="45"/>
      <c r="N26" s="50" t="s">
        <v>125</v>
      </c>
      <c r="O26" s="53"/>
    </row>
    <row r="27" spans="1:15" s="37" customFormat="1" ht="14.25">
      <c r="A27" s="38" t="s">
        <v>136</v>
      </c>
      <c r="B27" s="47">
        <v>447.4457804577948</v>
      </c>
      <c r="C27" s="40"/>
      <c r="D27" s="50">
        <v>341.14</v>
      </c>
      <c r="E27" s="49">
        <v>3887.629796269725</v>
      </c>
      <c r="F27" s="45"/>
      <c r="G27" s="78">
        <f t="shared" si="0"/>
        <v>8.688493591988236</v>
      </c>
      <c r="H27" s="50">
        <v>2963.9927039708664</v>
      </c>
      <c r="I27" s="47">
        <v>408.07074631610783</v>
      </c>
      <c r="J27" s="45"/>
      <c r="K27" s="50">
        <v>311.1198283194178</v>
      </c>
      <c r="L27" s="47">
        <v>3545.52006444536</v>
      </c>
      <c r="M27" s="45"/>
      <c r="N27" s="50">
        <v>2703.162634693742</v>
      </c>
      <c r="O27" s="51" t="s">
        <v>56</v>
      </c>
    </row>
    <row r="28" spans="1:15" s="37" customFormat="1" ht="14.25">
      <c r="A28" s="38" t="s">
        <v>137</v>
      </c>
      <c r="B28" s="47">
        <v>471.0229899843374</v>
      </c>
      <c r="C28" s="40"/>
      <c r="D28" s="50">
        <v>375.14</v>
      </c>
      <c r="E28" s="49">
        <v>3977.573781195035</v>
      </c>
      <c r="F28" s="45"/>
      <c r="G28" s="78">
        <f t="shared" si="0"/>
        <v>8.44454276282204</v>
      </c>
      <c r="H28" s="50">
        <v>3167.88577204506</v>
      </c>
      <c r="I28" s="47">
        <v>440.0130201675312</v>
      </c>
      <c r="J28" s="45"/>
      <c r="K28" s="50">
        <v>350.4425216933392</v>
      </c>
      <c r="L28" s="47">
        <v>3715.708765003194</v>
      </c>
      <c r="M28" s="45"/>
      <c r="N28" s="50">
        <v>2959.3268603505935</v>
      </c>
      <c r="O28" s="51" t="s">
        <v>56</v>
      </c>
    </row>
    <row r="29" spans="1:15" s="37" customFormat="1" ht="14.25">
      <c r="A29" s="38" t="s">
        <v>138</v>
      </c>
      <c r="B29" s="47">
        <v>517.140637248146</v>
      </c>
      <c r="C29" s="40"/>
      <c r="D29" s="50">
        <v>419.00000000000006</v>
      </c>
      <c r="E29" s="47">
        <v>4268.94795920665</v>
      </c>
      <c r="F29" s="45"/>
      <c r="G29" s="78">
        <f t="shared" si="0"/>
        <v>8.254907179453058</v>
      </c>
      <c r="H29" s="50">
        <v>3458.8061081908318</v>
      </c>
      <c r="I29" s="47">
        <v>485.2447707635854</v>
      </c>
      <c r="J29" s="45"/>
      <c r="K29" s="50">
        <v>393.1571884040161</v>
      </c>
      <c r="L29" s="47">
        <v>4005.6505419683745</v>
      </c>
      <c r="M29" s="45"/>
      <c r="N29" s="50">
        <v>3245.476097209891</v>
      </c>
      <c r="O29" s="51" t="s">
        <v>56</v>
      </c>
    </row>
    <row r="30" spans="1:15" s="37" customFormat="1" ht="14.25">
      <c r="A30" s="38" t="s">
        <v>139</v>
      </c>
      <c r="B30" s="47">
        <v>558.6801923953707</v>
      </c>
      <c r="C30" s="40"/>
      <c r="D30" s="50">
        <v>460.3240021710433</v>
      </c>
      <c r="E30" s="47">
        <v>4494.6203689220465</v>
      </c>
      <c r="F30" s="45"/>
      <c r="G30" s="78">
        <f t="shared" si="0"/>
        <v>8.045068413202776</v>
      </c>
      <c r="H30" s="50">
        <v>3703.338089705346</v>
      </c>
      <c r="I30" s="47">
        <v>520.0088208175873</v>
      </c>
      <c r="J30" s="45"/>
      <c r="K30" s="50">
        <v>428.46076310075426</v>
      </c>
      <c r="L30" s="47">
        <v>4183.506538946393</v>
      </c>
      <c r="M30" s="45"/>
      <c r="N30" s="50">
        <v>3446.9961515186355</v>
      </c>
      <c r="O30" s="51" t="s">
        <v>56</v>
      </c>
    </row>
    <row r="31" spans="1:15" s="37" customFormat="1" ht="14.25">
      <c r="A31" s="38" t="s">
        <v>140</v>
      </c>
      <c r="B31" s="47">
        <v>653.8130728636355</v>
      </c>
      <c r="C31" s="40"/>
      <c r="D31" s="50">
        <v>537.6976238514825</v>
      </c>
      <c r="E31" s="47">
        <v>5084.242902010857</v>
      </c>
      <c r="F31" s="45"/>
      <c r="G31" s="78">
        <f t="shared" si="0"/>
        <v>7.7762943462454555</v>
      </c>
      <c r="H31" s="50">
        <v>4181.294992345899</v>
      </c>
      <c r="I31" s="47">
        <v>607.0058626970075</v>
      </c>
      <c r="J31" s="45"/>
      <c r="K31" s="50">
        <v>499.20324873065636</v>
      </c>
      <c r="L31" s="47">
        <v>4720.256258228585</v>
      </c>
      <c r="M31" s="45"/>
      <c r="N31" s="50">
        <v>3881.951400731567</v>
      </c>
      <c r="O31" s="51" t="s">
        <v>56</v>
      </c>
    </row>
    <row r="32" spans="1:15" s="37" customFormat="1" ht="14.25">
      <c r="A32" s="52"/>
      <c r="B32" s="47"/>
      <c r="C32" s="40"/>
      <c r="D32" s="50"/>
      <c r="E32" s="47" t="s">
        <v>125</v>
      </c>
      <c r="F32" s="45"/>
      <c r="G32" s="78"/>
      <c r="H32" s="50" t="s">
        <v>125</v>
      </c>
      <c r="I32" s="54"/>
      <c r="J32" s="45"/>
      <c r="K32" s="55"/>
      <c r="L32" s="47" t="s">
        <v>125</v>
      </c>
      <c r="M32" s="45"/>
      <c r="N32" s="50" t="s">
        <v>125</v>
      </c>
      <c r="O32" s="53"/>
    </row>
    <row r="33" spans="1:15" s="37" customFormat="1" ht="14.25">
      <c r="A33" s="38" t="s">
        <v>141</v>
      </c>
      <c r="B33" s="47">
        <v>786.4894319371538</v>
      </c>
      <c r="C33" s="40"/>
      <c r="D33" s="50">
        <v>658.3027589055688</v>
      </c>
      <c r="E33" s="47">
        <v>5738.310891226717</v>
      </c>
      <c r="F33" s="45"/>
      <c r="G33" s="78">
        <f t="shared" si="0"/>
        <v>7.296106798400376</v>
      </c>
      <c r="H33" s="50">
        <v>4803.047234656644</v>
      </c>
      <c r="I33" s="47">
        <v>731.5949628366109</v>
      </c>
      <c r="J33" s="45"/>
      <c r="K33" s="50">
        <v>612.3553132182991</v>
      </c>
      <c r="L33" s="47">
        <v>5337.794982027667</v>
      </c>
      <c r="M33" s="45"/>
      <c r="N33" s="50">
        <v>4467.809763808624</v>
      </c>
      <c r="O33" s="51" t="s">
        <v>56</v>
      </c>
    </row>
    <row r="34" spans="1:15" s="37" customFormat="1" ht="14.25">
      <c r="A34" s="38" t="s">
        <v>142</v>
      </c>
      <c r="B34" s="47">
        <v>955.0070805870582</v>
      </c>
      <c r="C34" s="40"/>
      <c r="D34" s="50">
        <v>815.9838362683637</v>
      </c>
      <c r="E34" s="47">
        <v>6272.987078166629</v>
      </c>
      <c r="F34" s="45"/>
      <c r="G34" s="78">
        <f t="shared" si="0"/>
        <v>6.568524156187955</v>
      </c>
      <c r="H34" s="50">
        <v>5359.809539587664</v>
      </c>
      <c r="I34" s="47">
        <v>879.1959672523666</v>
      </c>
      <c r="J34" s="45"/>
      <c r="K34" s="50">
        <v>751.2087740221334</v>
      </c>
      <c r="L34" s="47">
        <v>5775.019948920204</v>
      </c>
      <c r="M34" s="45"/>
      <c r="N34" s="50">
        <v>4934.332978504722</v>
      </c>
      <c r="O34" s="51" t="s">
        <v>56</v>
      </c>
    </row>
    <row r="35" spans="1:15" s="37" customFormat="1" ht="14.25">
      <c r="A35" s="38" t="s">
        <v>143</v>
      </c>
      <c r="B35" s="47">
        <v>1049.4594253985038</v>
      </c>
      <c r="C35" s="40"/>
      <c r="D35" s="50">
        <v>911.1211914779961</v>
      </c>
      <c r="E35" s="47">
        <v>6555.019997141074</v>
      </c>
      <c r="F35" s="45"/>
      <c r="G35" s="78">
        <f t="shared" si="0"/>
        <v>6.246091881686596</v>
      </c>
      <c r="H35" s="50">
        <v>5690.94667732333</v>
      </c>
      <c r="I35" s="47">
        <v>970.2010678529375</v>
      </c>
      <c r="J35" s="45"/>
      <c r="K35" s="50">
        <v>842.3105567704334</v>
      </c>
      <c r="L35" s="47">
        <v>6059.965013519899</v>
      </c>
      <c r="M35" s="45"/>
      <c r="N35" s="50">
        <v>5261.14913050272</v>
      </c>
      <c r="O35" s="56">
        <v>6.623309643303307</v>
      </c>
    </row>
    <row r="36" spans="1:15" s="37" customFormat="1" ht="14.25">
      <c r="A36" s="38" t="s">
        <v>144</v>
      </c>
      <c r="B36" s="47">
        <v>1127.8141059914603</v>
      </c>
      <c r="C36" s="40"/>
      <c r="D36" s="50">
        <v>989.6699202390707</v>
      </c>
      <c r="E36" s="47">
        <v>6800.486096311959</v>
      </c>
      <c r="F36" s="45"/>
      <c r="G36" s="78">
        <f t="shared" si="0"/>
        <v>6.029793438639126</v>
      </c>
      <c r="H36" s="50">
        <v>5967.505191476055</v>
      </c>
      <c r="I36" s="47">
        <v>1034.3735920608494</v>
      </c>
      <c r="J36" s="45"/>
      <c r="K36" s="50">
        <v>907.6747887031776</v>
      </c>
      <c r="L36" s="47">
        <v>6237.0590985100935</v>
      </c>
      <c r="M36" s="45"/>
      <c r="N36" s="50">
        <v>5473.091485340575</v>
      </c>
      <c r="O36" s="56">
        <v>4.028442258157444</v>
      </c>
    </row>
    <row r="37" spans="1:15" s="37" customFormat="1" ht="14.25">
      <c r="A37" s="38" t="s">
        <v>145</v>
      </c>
      <c r="B37" s="47">
        <v>1210.5887526968397</v>
      </c>
      <c r="C37" s="40"/>
      <c r="D37" s="50">
        <v>1076.8984565779178</v>
      </c>
      <c r="E37" s="47">
        <v>7016.8787341538045</v>
      </c>
      <c r="F37" s="45"/>
      <c r="G37" s="78">
        <f t="shared" si="0"/>
        <v>5.796253036815549</v>
      </c>
      <c r="H37" s="50">
        <v>6241.975949281734</v>
      </c>
      <c r="I37" s="47">
        <v>1116.67251449097</v>
      </c>
      <c r="J37" s="45"/>
      <c r="K37" s="50">
        <v>993.3537749127374</v>
      </c>
      <c r="L37" s="47">
        <v>6472.51645324674</v>
      </c>
      <c r="M37" s="45"/>
      <c r="N37" s="50">
        <v>5757.729834470144</v>
      </c>
      <c r="O37" s="56">
        <v>5.200686849323823</v>
      </c>
    </row>
    <row r="38" spans="1:15" s="37" customFormat="1" ht="14.25">
      <c r="A38" s="52"/>
      <c r="B38" s="47"/>
      <c r="C38" s="40"/>
      <c r="D38" s="50"/>
      <c r="E38" s="47" t="s">
        <v>125</v>
      </c>
      <c r="F38" s="45"/>
      <c r="G38" s="78"/>
      <c r="H38" s="50" t="s">
        <v>125</v>
      </c>
      <c r="I38" s="54"/>
      <c r="J38" s="45"/>
      <c r="K38" s="55"/>
      <c r="L38" s="47" t="s">
        <v>125</v>
      </c>
      <c r="M38" s="45"/>
      <c r="N38" s="50" t="s">
        <v>125</v>
      </c>
      <c r="O38" s="57"/>
    </row>
    <row r="39" spans="1:15" s="37" customFormat="1" ht="14.25">
      <c r="A39" s="38" t="s">
        <v>146</v>
      </c>
      <c r="B39" s="47">
        <v>1363.8948392702032</v>
      </c>
      <c r="C39" s="40"/>
      <c r="D39" s="50">
        <v>1207.2149430569302</v>
      </c>
      <c r="E39" s="47">
        <v>7258.289992252192</v>
      </c>
      <c r="F39" s="45"/>
      <c r="G39" s="78">
        <f t="shared" si="0"/>
        <v>5.32173726541555</v>
      </c>
      <c r="H39" s="50">
        <v>6424.480749832576</v>
      </c>
      <c r="I39" s="47">
        <v>1243.6442490092427</v>
      </c>
      <c r="J39" s="45"/>
      <c r="K39" s="50">
        <v>1100.7783577025016</v>
      </c>
      <c r="L39" s="47">
        <v>6618.347944872222</v>
      </c>
      <c r="M39" s="45"/>
      <c r="N39" s="50">
        <v>5858.05320714833</v>
      </c>
      <c r="O39" s="56">
        <v>1.7424119498899457</v>
      </c>
    </row>
    <row r="40" spans="1:15" s="37" customFormat="1" ht="14.25">
      <c r="A40" s="38" t="s">
        <v>147</v>
      </c>
      <c r="B40" s="47">
        <v>1544.7447741065407</v>
      </c>
      <c r="C40" s="40"/>
      <c r="D40" s="50">
        <v>1364.5282246411714</v>
      </c>
      <c r="E40" s="47">
        <v>7400.589701497519</v>
      </c>
      <c r="F40" s="45"/>
      <c r="G40" s="78">
        <f t="shared" si="0"/>
        <v>4.790817114612295</v>
      </c>
      <c r="H40" s="50">
        <v>6537.205171982455</v>
      </c>
      <c r="I40" s="47">
        <v>1423.099292552348</v>
      </c>
      <c r="J40" s="45"/>
      <c r="K40" s="50">
        <v>1257.0744266008003</v>
      </c>
      <c r="L40" s="47">
        <v>6817.808446552439</v>
      </c>
      <c r="M40" s="45"/>
      <c r="N40" s="50">
        <v>6022.413677300551</v>
      </c>
      <c r="O40" s="56">
        <v>2.8057182879742166</v>
      </c>
    </row>
    <row r="41" spans="1:15" s="37" customFormat="1" ht="14.25">
      <c r="A41" s="38" t="s">
        <v>148</v>
      </c>
      <c r="B41" s="47">
        <v>1697.2958382077707</v>
      </c>
      <c r="C41" s="40"/>
      <c r="D41" s="50">
        <v>1503.623116415619</v>
      </c>
      <c r="E41" s="47">
        <v>7593.912999948453</v>
      </c>
      <c r="F41" s="45"/>
      <c r="G41" s="78">
        <f t="shared" si="0"/>
        <v>4.4741245627321575</v>
      </c>
      <c r="H41" s="50">
        <v>6727.397118246996</v>
      </c>
      <c r="I41" s="47">
        <v>1562.8731774575733</v>
      </c>
      <c r="J41" s="45"/>
      <c r="K41" s="50">
        <v>1384.5389735548683</v>
      </c>
      <c r="L41" s="47">
        <v>6992.489271698183</v>
      </c>
      <c r="M41" s="45"/>
      <c r="N41" s="50">
        <v>6194.599829641806</v>
      </c>
      <c r="O41" s="56">
        <v>2.8590887568924703</v>
      </c>
    </row>
    <row r="42" spans="1:15" s="37" customFormat="1" ht="14.25">
      <c r="A42" s="38" t="s">
        <v>149</v>
      </c>
      <c r="B42" s="47">
        <v>1816.2565634796238</v>
      </c>
      <c r="C42" s="40"/>
      <c r="D42" s="50">
        <v>1637.5508179858934</v>
      </c>
      <c r="E42" s="47">
        <v>7678.39698885615</v>
      </c>
      <c r="F42" s="45"/>
      <c r="G42" s="78">
        <f t="shared" si="0"/>
        <v>4.227594902201322</v>
      </c>
      <c r="H42" s="50">
        <v>6922.901490212768</v>
      </c>
      <c r="I42" s="47">
        <v>1673.6576674947687</v>
      </c>
      <c r="J42" s="45"/>
      <c r="K42" s="50">
        <v>1508.9825620141073</v>
      </c>
      <c r="L42" s="47">
        <v>7075.54662313104</v>
      </c>
      <c r="M42" s="45"/>
      <c r="N42" s="50">
        <v>6379.366986681531</v>
      </c>
      <c r="O42" s="56">
        <v>2.98271336520553</v>
      </c>
    </row>
    <row r="43" spans="1:15" s="37" customFormat="1" ht="14.25">
      <c r="A43" s="38" t="s">
        <v>150</v>
      </c>
      <c r="B43" s="47">
        <v>2002.405314026416</v>
      </c>
      <c r="C43" s="40"/>
      <c r="D43" s="50">
        <v>1822.823611718583</v>
      </c>
      <c r="E43" s="47">
        <v>7932.7003488275905</v>
      </c>
      <c r="F43" s="45"/>
      <c r="G43" s="78">
        <f t="shared" si="0"/>
        <v>3.9615857455335046</v>
      </c>
      <c r="H43" s="50">
        <v>7221.272036806238</v>
      </c>
      <c r="I43" s="47">
        <v>1841.680176544832</v>
      </c>
      <c r="J43" s="45"/>
      <c r="K43" s="50">
        <v>1676.5127856605766</v>
      </c>
      <c r="L43" s="47">
        <v>7295.973935231635</v>
      </c>
      <c r="M43" s="45"/>
      <c r="N43" s="50">
        <v>6641.649153877608</v>
      </c>
      <c r="O43" s="56">
        <v>4.111413683264416</v>
      </c>
    </row>
    <row r="44" spans="1:15" s="37" customFormat="1" ht="14.25">
      <c r="A44" s="52"/>
      <c r="B44" s="47"/>
      <c r="C44" s="40"/>
      <c r="D44" s="50"/>
      <c r="E44" s="47" t="s">
        <v>125</v>
      </c>
      <c r="F44" s="45"/>
      <c r="G44" s="78"/>
      <c r="H44" s="50" t="s">
        <v>125</v>
      </c>
      <c r="I44" s="54"/>
      <c r="J44" s="45"/>
      <c r="K44" s="55"/>
      <c r="L44" s="47" t="s">
        <v>125</v>
      </c>
      <c r="M44" s="45"/>
      <c r="N44" s="50" t="s">
        <v>125</v>
      </c>
      <c r="O44" s="57"/>
    </row>
    <row r="45" spans="1:15" s="37" customFormat="1" ht="14.25">
      <c r="A45" s="38" t="s">
        <v>151</v>
      </c>
      <c r="B45" s="47">
        <v>2209.9119975344356</v>
      </c>
      <c r="C45" s="40"/>
      <c r="D45" s="50">
        <v>2020.4619033496324</v>
      </c>
      <c r="E45" s="47">
        <v>8004.914223361013</v>
      </c>
      <c r="F45" s="45"/>
      <c r="G45" s="78">
        <f t="shared" si="0"/>
        <v>3.622277372262774</v>
      </c>
      <c r="H45" s="50">
        <v>7318.673434022349</v>
      </c>
      <c r="I45" s="47">
        <v>2029.432402276493</v>
      </c>
      <c r="J45" s="45"/>
      <c r="K45" s="50">
        <v>1855.454361439606</v>
      </c>
      <c r="L45" s="47">
        <v>7351.167069303024</v>
      </c>
      <c r="M45" s="45"/>
      <c r="N45" s="50">
        <v>6720.970348708959</v>
      </c>
      <c r="O45" s="56">
        <v>1.1942996836115736</v>
      </c>
    </row>
    <row r="46" spans="1:15" s="37" customFormat="1" ht="14.25">
      <c r="A46" s="38" t="s">
        <v>152</v>
      </c>
      <c r="B46" s="47">
        <v>2490.6421600760596</v>
      </c>
      <c r="C46" s="40"/>
      <c r="D46" s="50">
        <v>2271.7841727073405</v>
      </c>
      <c r="E46" s="47">
        <v>7960.443066879194</v>
      </c>
      <c r="F46" s="45"/>
      <c r="G46" s="78">
        <f t="shared" si="0"/>
        <v>3.196140816405395</v>
      </c>
      <c r="H46" s="50">
        <v>7260.942120453695</v>
      </c>
      <c r="I46" s="47">
        <v>2289.6121439652698</v>
      </c>
      <c r="J46" s="45"/>
      <c r="K46" s="50">
        <v>2088.419088730104</v>
      </c>
      <c r="L46" s="47">
        <v>7317.922827064865</v>
      </c>
      <c r="M46" s="45"/>
      <c r="N46" s="50">
        <v>6674.881491250445</v>
      </c>
      <c r="O46" s="56">
        <v>-0.6857470732238461</v>
      </c>
    </row>
    <row r="47" spans="1:15" s="37" customFormat="1" ht="14.25">
      <c r="A47" s="38" t="s">
        <v>153</v>
      </c>
      <c r="B47" s="47">
        <v>2742.330443363927</v>
      </c>
      <c r="C47" s="58" t="s">
        <v>154</v>
      </c>
      <c r="D47" s="50">
        <v>2501.637317503535</v>
      </c>
      <c r="E47" s="47">
        <v>7855.047429611749</v>
      </c>
      <c r="F47" s="58" t="s">
        <v>154</v>
      </c>
      <c r="G47" s="78">
        <f t="shared" si="0"/>
        <v>2.8643694083694085</v>
      </c>
      <c r="H47" s="50">
        <v>7165.613403092435</v>
      </c>
      <c r="I47" s="47">
        <v>2529.4152787937205</v>
      </c>
      <c r="J47" s="58" t="s">
        <v>154</v>
      </c>
      <c r="K47" s="50">
        <v>2307.409622427566</v>
      </c>
      <c r="L47" s="47">
        <v>7245.179745638911</v>
      </c>
      <c r="M47" s="58" t="s">
        <v>154</v>
      </c>
      <c r="N47" s="50">
        <v>6609.273535058727</v>
      </c>
      <c r="O47" s="56">
        <v>-0.9829081801335016</v>
      </c>
    </row>
    <row r="48" spans="1:15" s="37" customFormat="1" ht="14.25">
      <c r="A48" s="38" t="s">
        <v>155</v>
      </c>
      <c r="B48" s="47">
        <v>2973.380421522758</v>
      </c>
      <c r="C48" s="58" t="s">
        <v>154</v>
      </c>
      <c r="D48" s="50">
        <v>2725.690053649782</v>
      </c>
      <c r="E48" s="47">
        <v>7839.641587014449</v>
      </c>
      <c r="F48" s="58" t="s">
        <v>154</v>
      </c>
      <c r="G48" s="78">
        <f t="shared" si="0"/>
        <v>2.636609002422748</v>
      </c>
      <c r="H48" s="50">
        <v>7186.578933267158</v>
      </c>
      <c r="I48" s="47">
        <v>2754.376581834429</v>
      </c>
      <c r="J48" s="58" t="s">
        <v>154</v>
      </c>
      <c r="K48" s="50">
        <v>2524.9298067507734</v>
      </c>
      <c r="L48" s="47">
        <v>7262.2140917270535</v>
      </c>
      <c r="M48" s="58" t="s">
        <v>154</v>
      </c>
      <c r="N48" s="50">
        <v>6657.2526589646195</v>
      </c>
      <c r="O48" s="56">
        <v>0.7259364232905204</v>
      </c>
    </row>
    <row r="49" spans="1:15" s="37" customFormat="1" ht="14.25">
      <c r="A49" s="38" t="s">
        <v>156</v>
      </c>
      <c r="B49" s="47">
        <v>3203.3955084672757</v>
      </c>
      <c r="C49" s="58" t="s">
        <v>154</v>
      </c>
      <c r="D49" s="50">
        <v>2955.2382108156958</v>
      </c>
      <c r="E49" s="47">
        <v>8098.275231115143</v>
      </c>
      <c r="F49" s="58" t="s">
        <v>154</v>
      </c>
      <c r="G49" s="78">
        <f t="shared" si="0"/>
        <v>2.528028527763627</v>
      </c>
      <c r="H49" s="50">
        <v>7470.926503279218</v>
      </c>
      <c r="I49" s="47">
        <v>2966.191472847253</v>
      </c>
      <c r="J49" s="58" t="s">
        <v>154</v>
      </c>
      <c r="K49" s="50">
        <v>2736.409649693256</v>
      </c>
      <c r="L49" s="47">
        <v>7498.616662167065</v>
      </c>
      <c r="M49" s="58" t="s">
        <v>154</v>
      </c>
      <c r="N49" s="50">
        <v>6917.721658072224</v>
      </c>
      <c r="O49" s="56">
        <v>3.912559916993066</v>
      </c>
    </row>
    <row r="50" spans="1:15" s="37" customFormat="1" ht="14.25">
      <c r="A50" s="38"/>
      <c r="B50" s="47"/>
      <c r="C50" s="58"/>
      <c r="D50" s="50"/>
      <c r="E50" s="47"/>
      <c r="F50" s="58"/>
      <c r="G50" s="78"/>
      <c r="H50" s="50"/>
      <c r="I50" s="47"/>
      <c r="J50" s="58"/>
      <c r="K50" s="50"/>
      <c r="L50" s="47"/>
      <c r="M50" s="58"/>
      <c r="N50" s="50"/>
      <c r="O50" s="56"/>
    </row>
    <row r="51" spans="1:15" s="37" customFormat="1" ht="14.25">
      <c r="A51" s="38" t="s">
        <v>157</v>
      </c>
      <c r="B51" s="47">
        <v>3471.250346987532</v>
      </c>
      <c r="C51" s="58" t="s">
        <v>154</v>
      </c>
      <c r="D51" s="50">
        <v>3173.346858444872</v>
      </c>
      <c r="E51" s="47">
        <v>8462.193721904723</v>
      </c>
      <c r="F51" s="58" t="s">
        <v>154</v>
      </c>
      <c r="G51" s="78">
        <f t="shared" si="0"/>
        <v>2.4377941306505018</v>
      </c>
      <c r="H51" s="50">
        <v>7735.966346035118</v>
      </c>
      <c r="I51" s="47">
        <v>3215.734473498985</v>
      </c>
      <c r="J51" s="58" t="s">
        <v>154</v>
      </c>
      <c r="K51" s="50">
        <v>2939.7594149113474</v>
      </c>
      <c r="L51" s="47">
        <v>7839.298625226307</v>
      </c>
      <c r="M51" s="58" t="s">
        <v>154</v>
      </c>
      <c r="N51" s="50">
        <v>7166.528247195436</v>
      </c>
      <c r="O51" s="56">
        <v>3.596655104399607</v>
      </c>
    </row>
    <row r="52" spans="1:15" s="37" customFormat="1" ht="14.25">
      <c r="A52" s="38" t="s">
        <v>158</v>
      </c>
      <c r="B52" s="47">
        <v>3721.899477646312</v>
      </c>
      <c r="C52" s="58" t="s">
        <v>154</v>
      </c>
      <c r="D52" s="50">
        <v>3470.4039452964034</v>
      </c>
      <c r="E52" s="47">
        <v>8731.457163297331</v>
      </c>
      <c r="F52" s="58" t="s">
        <v>154</v>
      </c>
      <c r="G52" s="78">
        <f t="shared" si="0"/>
        <v>2.345968024052871</v>
      </c>
      <c r="H52" s="50">
        <v>8141.456686212291</v>
      </c>
      <c r="I52" s="47">
        <v>3455.7266159174856</v>
      </c>
      <c r="J52" s="58" t="s">
        <v>154</v>
      </c>
      <c r="K52" s="50">
        <v>3222.216869040731</v>
      </c>
      <c r="L52" s="47">
        <v>8107.024140810858</v>
      </c>
      <c r="M52" s="58" t="s">
        <v>154</v>
      </c>
      <c r="N52" s="50">
        <v>7559.217741333312</v>
      </c>
      <c r="O52" s="56">
        <v>5.479494123134892</v>
      </c>
    </row>
    <row r="53" spans="1:15" s="37" customFormat="1" ht="14.25">
      <c r="A53" s="38" t="s">
        <v>159</v>
      </c>
      <c r="B53" s="47">
        <v>4019.83369266297</v>
      </c>
      <c r="C53" s="58" t="s">
        <v>154</v>
      </c>
      <c r="D53" s="50">
        <v>3755.5671247867413</v>
      </c>
      <c r="E53" s="47">
        <v>9166.079333428528</v>
      </c>
      <c r="F53" s="58" t="s">
        <v>154</v>
      </c>
      <c r="G53" s="78">
        <f t="shared" si="0"/>
        <v>2.280213569570931</v>
      </c>
      <c r="H53" s="50">
        <v>8563.495119373214</v>
      </c>
      <c r="I53" s="47">
        <v>3724.2388829921474</v>
      </c>
      <c r="J53" s="58" t="s">
        <v>154</v>
      </c>
      <c r="K53" s="50">
        <v>3479.404916513412</v>
      </c>
      <c r="L53" s="47">
        <v>8492.060037322382</v>
      </c>
      <c r="M53" s="58" t="s">
        <v>154</v>
      </c>
      <c r="N53" s="50">
        <v>7933.786304665695</v>
      </c>
      <c r="O53" s="56">
        <v>4.955123349394558</v>
      </c>
    </row>
    <row r="54" spans="1:15" s="37" customFormat="1" ht="14.25">
      <c r="A54" s="38" t="s">
        <v>160</v>
      </c>
      <c r="B54" s="47">
        <v>4307.9663888761315</v>
      </c>
      <c r="C54" s="58" t="s">
        <v>154</v>
      </c>
      <c r="D54" s="50">
        <v>3970.4169342841888</v>
      </c>
      <c r="E54" s="47">
        <v>9609.724346248677</v>
      </c>
      <c r="F54" s="58" t="s">
        <v>154</v>
      </c>
      <c r="G54" s="78">
        <f t="shared" si="0"/>
        <v>2.2306869364307356</v>
      </c>
      <c r="H54" s="50">
        <v>8856.75718749111</v>
      </c>
      <c r="I54" s="47">
        <v>3994.858573801356</v>
      </c>
      <c r="J54" s="58" t="s">
        <v>154</v>
      </c>
      <c r="K54" s="50">
        <v>3681.842591076759</v>
      </c>
      <c r="L54" s="47">
        <v>8911.278833467004</v>
      </c>
      <c r="M54" s="58" t="s">
        <v>154</v>
      </c>
      <c r="N54" s="50">
        <v>8213.038169909218</v>
      </c>
      <c r="O54" s="56">
        <v>3.519780524959446</v>
      </c>
    </row>
    <row r="55" spans="1:15" s="37" customFormat="1" ht="14.25">
      <c r="A55" s="38" t="s">
        <v>161</v>
      </c>
      <c r="B55" s="47">
        <v>4654.020043396203</v>
      </c>
      <c r="C55" s="58" t="s">
        <v>154</v>
      </c>
      <c r="D55" s="50">
        <v>4240.079701097203</v>
      </c>
      <c r="E55" s="47">
        <v>9968.607044834569</v>
      </c>
      <c r="F55" s="58" t="s">
        <v>154</v>
      </c>
      <c r="G55" s="78">
        <f t="shared" si="0"/>
        <v>2.1419347041660193</v>
      </c>
      <c r="H55" s="50">
        <v>9081.97386020998</v>
      </c>
      <c r="I55" s="47">
        <v>4309.983377662982</v>
      </c>
      <c r="J55" s="58" t="s">
        <v>154</v>
      </c>
      <c r="K55" s="50">
        <v>3926.6425286728017</v>
      </c>
      <c r="L55" s="47">
        <v>9231.70297099502</v>
      </c>
      <c r="M55" s="58" t="s">
        <v>154</v>
      </c>
      <c r="N55" s="50">
        <v>8410.611903018487</v>
      </c>
      <c r="O55" s="56">
        <v>2.405610798609663</v>
      </c>
    </row>
    <row r="56" spans="1:15" s="37" customFormat="1" ht="14.25">
      <c r="A56" s="38"/>
      <c r="B56" s="47"/>
      <c r="C56" s="58"/>
      <c r="D56" s="50"/>
      <c r="E56" s="47"/>
      <c r="F56" s="58"/>
      <c r="G56" s="78"/>
      <c r="H56" s="50"/>
      <c r="I56" s="47"/>
      <c r="J56" s="58"/>
      <c r="K56" s="50"/>
      <c r="L56" s="47"/>
      <c r="M56" s="58"/>
      <c r="N56" s="50"/>
      <c r="O56" s="56"/>
    </row>
    <row r="57" spans="1:15" s="37" customFormat="1" ht="14.25">
      <c r="A57" s="38" t="s">
        <v>162</v>
      </c>
      <c r="B57" s="47">
        <v>5107.769443452828</v>
      </c>
      <c r="C57" s="40"/>
      <c r="D57" s="50">
        <v>4644.697098980594</v>
      </c>
      <c r="E57" s="47">
        <v>10457.541759573047</v>
      </c>
      <c r="F57" s="45"/>
      <c r="G57" s="78">
        <f t="shared" si="0"/>
        <v>2.047379364974586</v>
      </c>
      <c r="H57" s="50">
        <v>9509.456997010191</v>
      </c>
      <c r="I57" s="47">
        <v>4736.574378960845</v>
      </c>
      <c r="J57" s="45"/>
      <c r="K57" s="50">
        <v>4307.154721962819</v>
      </c>
      <c r="L57" s="47">
        <v>9697.56464415175</v>
      </c>
      <c r="M57" s="45"/>
      <c r="N57" s="50">
        <v>8818.379699499526</v>
      </c>
      <c r="O57" s="56">
        <v>4.848253625098255</v>
      </c>
    </row>
    <row r="58" spans="1:15" s="37" customFormat="1" ht="14.25">
      <c r="A58" s="38" t="s">
        <v>163</v>
      </c>
      <c r="B58" s="47">
        <v>5546.997610910424</v>
      </c>
      <c r="C58" s="40"/>
      <c r="D58" s="50">
        <v>4979.705412682949</v>
      </c>
      <c r="E58" s="47">
        <v>10839.569436540734</v>
      </c>
      <c r="F58" s="45"/>
      <c r="G58" s="78">
        <f t="shared" si="0"/>
        <v>1.954132703288049</v>
      </c>
      <c r="H58" s="50">
        <v>9731.00519966426</v>
      </c>
      <c r="I58" s="47">
        <v>5171.647877535556</v>
      </c>
      <c r="J58" s="45"/>
      <c r="K58" s="50">
        <v>4642.742747463925</v>
      </c>
      <c r="L58" s="47">
        <v>10106.086247382456</v>
      </c>
      <c r="M58" s="45"/>
      <c r="N58" s="50">
        <v>9072.535435772663</v>
      </c>
      <c r="O58" s="56">
        <v>2.882113777518115</v>
      </c>
    </row>
    <row r="59" spans="1:15" s="37" customFormat="1" ht="14.25">
      <c r="A59" s="38" t="s">
        <v>164</v>
      </c>
      <c r="B59" s="47">
        <v>5881.820174843101</v>
      </c>
      <c r="C59" s="40"/>
      <c r="D59" s="50">
        <v>5257.76549695282</v>
      </c>
      <c r="E59" s="47">
        <v>10898.037685305968</v>
      </c>
      <c r="F59" s="45"/>
      <c r="G59" s="78">
        <f t="shared" si="0"/>
        <v>1.8528342182097866</v>
      </c>
      <c r="H59" s="50">
        <v>9741.76782407697</v>
      </c>
      <c r="I59" s="47">
        <v>5483.653691076401</v>
      </c>
      <c r="J59" s="45"/>
      <c r="K59" s="50">
        <v>4901.84404098151</v>
      </c>
      <c r="L59" s="47">
        <v>10160.301199638754</v>
      </c>
      <c r="M59" s="45"/>
      <c r="N59" s="50">
        <v>9082.304371458278</v>
      </c>
      <c r="O59" s="56">
        <v>0.10767591655907804</v>
      </c>
    </row>
    <row r="60" spans="1:15" s="37" customFormat="1" ht="14.25">
      <c r="A60" s="38" t="s">
        <v>165</v>
      </c>
      <c r="B60" s="47">
        <v>6072.048931511462</v>
      </c>
      <c r="C60" s="40"/>
      <c r="D60" s="50">
        <v>5421.097162215655</v>
      </c>
      <c r="E60" s="47">
        <v>10901.201183579915</v>
      </c>
      <c r="F60" s="48" t="s">
        <v>125</v>
      </c>
      <c r="G60" s="78">
        <f t="shared" si="0"/>
        <v>1.7953085204908543</v>
      </c>
      <c r="H60" s="50">
        <v>9732.541925734557</v>
      </c>
      <c r="I60" s="47">
        <v>5626.381601649472</v>
      </c>
      <c r="J60" s="48" t="s">
        <v>125</v>
      </c>
      <c r="K60" s="50">
        <v>5023.207434307011</v>
      </c>
      <c r="L60" s="47">
        <v>10101.090828974277</v>
      </c>
      <c r="M60" s="48" t="s">
        <v>125</v>
      </c>
      <c r="N60" s="50">
        <v>9018.20710700438</v>
      </c>
      <c r="O60" s="56">
        <v>-0.7057379034260031</v>
      </c>
    </row>
    <row r="61" spans="1:15" s="37" customFormat="1" ht="14.25">
      <c r="A61" s="38" t="s">
        <v>166</v>
      </c>
      <c r="B61" s="47">
        <v>6279.368149454512</v>
      </c>
      <c r="C61" s="58" t="s">
        <v>125</v>
      </c>
      <c r="D61" s="50">
        <v>5583.6611574562885</v>
      </c>
      <c r="E61" s="47">
        <v>10931.938266630768</v>
      </c>
      <c r="F61" s="48" t="s">
        <v>125</v>
      </c>
      <c r="G61" s="78">
        <f t="shared" si="0"/>
        <v>1.7409296614629013</v>
      </c>
      <c r="H61" s="50">
        <v>9720.761328573928</v>
      </c>
      <c r="I61" s="47">
        <v>5802.388632201079</v>
      </c>
      <c r="J61" s="48" t="s">
        <v>125</v>
      </c>
      <c r="K61" s="50">
        <v>5159.527400683069</v>
      </c>
      <c r="L61" s="47">
        <v>10101.550477134013</v>
      </c>
      <c r="M61" s="48" t="s">
        <v>125</v>
      </c>
      <c r="N61" s="50">
        <v>8982.374290979738</v>
      </c>
      <c r="O61" s="56">
        <v>-0.39733857960315455</v>
      </c>
    </row>
    <row r="62" spans="1:15" s="37" customFormat="1" ht="14.25">
      <c r="A62" s="38"/>
      <c r="B62" s="47"/>
      <c r="C62" s="58"/>
      <c r="D62" s="50"/>
      <c r="E62" s="47"/>
      <c r="F62" s="48"/>
      <c r="G62" s="78"/>
      <c r="H62" s="50"/>
      <c r="I62" s="47"/>
      <c r="J62" s="48"/>
      <c r="K62" s="50"/>
      <c r="L62" s="47"/>
      <c r="M62" s="48"/>
      <c r="N62" s="50"/>
      <c r="O62" s="56"/>
    </row>
    <row r="63" spans="1:15" s="37" customFormat="1" ht="14.25">
      <c r="A63" s="38" t="s">
        <v>167</v>
      </c>
      <c r="B63" s="47">
        <v>6489.088439626446</v>
      </c>
      <c r="C63" s="58" t="s">
        <v>125</v>
      </c>
      <c r="D63" s="50">
        <v>5767.46120947902</v>
      </c>
      <c r="E63" s="47">
        <v>11011.79451206598</v>
      </c>
      <c r="F63" s="48" t="s">
        <v>125</v>
      </c>
      <c r="G63" s="78">
        <f t="shared" si="0"/>
        <v>1.6969709404515205</v>
      </c>
      <c r="H63" s="50">
        <v>9787.214072667277</v>
      </c>
      <c r="I63" s="47">
        <v>5993.650021295338</v>
      </c>
      <c r="J63" s="48" t="s">
        <v>125</v>
      </c>
      <c r="K63" s="50">
        <v>5327.118642723251</v>
      </c>
      <c r="L63" s="47">
        <v>10171.049913374825</v>
      </c>
      <c r="M63" s="48" t="s">
        <v>125</v>
      </c>
      <c r="N63" s="50">
        <v>9039.965533038901</v>
      </c>
      <c r="O63" s="56">
        <v>0.6411583418094391</v>
      </c>
    </row>
    <row r="64" spans="1:15" s="37" customFormat="1" ht="14.25">
      <c r="A64" s="38" t="s">
        <v>168</v>
      </c>
      <c r="B64" s="47">
        <v>6722.874424995428</v>
      </c>
      <c r="C64" s="58" t="s">
        <v>125</v>
      </c>
      <c r="D64" s="50">
        <v>5989.022894954108</v>
      </c>
      <c r="E64" s="47">
        <v>11090.633075211528</v>
      </c>
      <c r="F64" s="48" t="s">
        <v>125</v>
      </c>
      <c r="G64" s="78">
        <f t="shared" si="0"/>
        <v>1.649686186904952</v>
      </c>
      <c r="H64" s="50">
        <v>9880.008342863299</v>
      </c>
      <c r="I64" s="47">
        <v>6206.106975480899</v>
      </c>
      <c r="J64" s="48" t="s">
        <v>125</v>
      </c>
      <c r="K64" s="50">
        <v>5528.664439498997</v>
      </c>
      <c r="L64" s="47">
        <v>10238.128951905308</v>
      </c>
      <c r="M64" s="48" t="s">
        <v>125</v>
      </c>
      <c r="N64" s="50">
        <v>9120.561357874103</v>
      </c>
      <c r="O64" s="56">
        <v>0.8915501341309692</v>
      </c>
    </row>
    <row r="65" spans="1:15" s="37" customFormat="1" ht="14.25">
      <c r="A65" s="38" t="s">
        <v>217</v>
      </c>
      <c r="B65" s="47">
        <v>6959.33842406928</v>
      </c>
      <c r="C65" s="58" t="s">
        <v>125</v>
      </c>
      <c r="D65" s="50">
        <v>6146.9125843015745</v>
      </c>
      <c r="E65" s="47">
        <v>11176.652464793618</v>
      </c>
      <c r="F65" s="48" t="s">
        <v>125</v>
      </c>
      <c r="G65" s="78">
        <f t="shared" si="0"/>
        <v>1.6059935275080903</v>
      </c>
      <c r="H65" s="50">
        <v>9871.90182454636</v>
      </c>
      <c r="I65" s="47">
        <v>6441.136340687334</v>
      </c>
      <c r="J65" s="48" t="s">
        <v>125</v>
      </c>
      <c r="K65" s="50">
        <v>5689.20486649106</v>
      </c>
      <c r="L65" s="47">
        <v>10344.423272941007</v>
      </c>
      <c r="M65" s="48" t="s">
        <v>125</v>
      </c>
      <c r="N65" s="50">
        <v>9136.826192252172</v>
      </c>
      <c r="O65" s="56">
        <v>0.17833150548378554</v>
      </c>
    </row>
    <row r="66" spans="1:15" s="37" customFormat="1" ht="14.25">
      <c r="A66" s="38" t="s">
        <v>169</v>
      </c>
      <c r="B66" s="47">
        <v>7297.182376136261</v>
      </c>
      <c r="C66" s="58" t="s">
        <v>125</v>
      </c>
      <c r="D66" s="50">
        <v>6392.84161813529</v>
      </c>
      <c r="E66" s="47">
        <v>11394.144248629307</v>
      </c>
      <c r="F66" s="48" t="s">
        <v>125</v>
      </c>
      <c r="G66" s="78">
        <f t="shared" si="0"/>
        <v>1.5614443577415864</v>
      </c>
      <c r="H66" s="50">
        <v>9982.066474572943</v>
      </c>
      <c r="I66" s="47">
        <v>6761.378609229882</v>
      </c>
      <c r="J66" s="48" t="s">
        <v>125</v>
      </c>
      <c r="K66" s="50">
        <v>5923.440081532007</v>
      </c>
      <c r="L66" s="47">
        <v>10557.516479936654</v>
      </c>
      <c r="M66" s="48" t="s">
        <v>125</v>
      </c>
      <c r="N66" s="50">
        <v>9249.122093728514</v>
      </c>
      <c r="O66" s="56">
        <v>1.2290471451844662</v>
      </c>
    </row>
    <row r="67" spans="1:15" s="37" customFormat="1" ht="14.25">
      <c r="A67" s="38" t="s">
        <v>170</v>
      </c>
      <c r="B67" s="47">
        <v>7700.509750694563</v>
      </c>
      <c r="C67" s="58" t="s">
        <v>125</v>
      </c>
      <c r="D67" s="50">
        <v>6675.55719564435</v>
      </c>
      <c r="E67" s="47">
        <v>11813.237640197594</v>
      </c>
      <c r="F67" s="48" t="s">
        <v>125</v>
      </c>
      <c r="G67" s="78">
        <f t="shared" si="0"/>
        <v>1.5340851479516762</v>
      </c>
      <c r="H67" s="50">
        <v>10240.873148139939</v>
      </c>
      <c r="I67" s="47">
        <v>7139.397642182608</v>
      </c>
      <c r="J67" s="48" t="s">
        <v>125</v>
      </c>
      <c r="K67" s="50">
        <v>6189.13018044548</v>
      </c>
      <c r="L67" s="47">
        <v>10952.443888193555</v>
      </c>
      <c r="M67" s="48" t="s">
        <v>125</v>
      </c>
      <c r="N67" s="50">
        <v>9494.652688560887</v>
      </c>
      <c r="O67" s="56">
        <v>2.6546367573508216</v>
      </c>
    </row>
    <row r="68" spans="1:15" s="37" customFormat="1" ht="14.25">
      <c r="A68" s="38"/>
      <c r="B68" s="47"/>
      <c r="C68" s="58"/>
      <c r="D68" s="50"/>
      <c r="E68" s="47"/>
      <c r="F68" s="48"/>
      <c r="G68" s="78"/>
      <c r="H68" s="50"/>
      <c r="I68" s="47"/>
      <c r="J68" s="48"/>
      <c r="K68" s="50"/>
      <c r="L68" s="47"/>
      <c r="M68" s="48"/>
      <c r="N68" s="50"/>
      <c r="O68" s="56"/>
    </row>
    <row r="69" spans="1:15" s="37" customFormat="1" ht="14.25">
      <c r="A69" s="38" t="s">
        <v>171</v>
      </c>
      <c r="B69" s="47">
        <v>8115.457023415651</v>
      </c>
      <c r="C69" s="58" t="s">
        <v>125</v>
      </c>
      <c r="D69" s="50">
        <v>7013.182036767558</v>
      </c>
      <c r="E69" s="47">
        <v>12237.944654811732</v>
      </c>
      <c r="F69" s="48" t="s">
        <v>125</v>
      </c>
      <c r="G69" s="78">
        <f t="shared" si="0"/>
        <v>1.5079797255411993</v>
      </c>
      <c r="H69" s="50">
        <v>10575.736322975212</v>
      </c>
      <c r="I69" s="47">
        <v>7530.953714321139</v>
      </c>
      <c r="J69" s="48" t="s">
        <v>125</v>
      </c>
      <c r="K69" s="50">
        <v>6508.068388091303</v>
      </c>
      <c r="L69" s="47">
        <v>11356.525515185467</v>
      </c>
      <c r="M69" s="48" t="s">
        <v>125</v>
      </c>
      <c r="N69" s="50">
        <v>9814.035181677278</v>
      </c>
      <c r="O69" s="56">
        <v>3.363814386819871</v>
      </c>
    </row>
    <row r="70" spans="1:15" s="37" customFormat="1" ht="14.25">
      <c r="A70" s="38" t="s">
        <v>172</v>
      </c>
      <c r="B70" s="47">
        <v>8588.981504461211</v>
      </c>
      <c r="C70" s="58" t="s">
        <v>125</v>
      </c>
      <c r="D70" s="50">
        <v>7393.579420132881</v>
      </c>
      <c r="E70" s="47">
        <v>12588.60208855671</v>
      </c>
      <c r="F70" s="48" t="s">
        <v>125</v>
      </c>
      <c r="G70" s="78">
        <f t="shared" si="0"/>
        <v>1.4656687852940482</v>
      </c>
      <c r="H70" s="50">
        <v>10836.538567681233</v>
      </c>
      <c r="I70" s="47">
        <v>8029.834665890579</v>
      </c>
      <c r="J70" s="48" t="s">
        <v>125</v>
      </c>
      <c r="K70" s="50">
        <v>6912.2538338173335</v>
      </c>
      <c r="L70" s="47">
        <v>11769.078020867884</v>
      </c>
      <c r="M70" s="48" t="s">
        <v>125</v>
      </c>
      <c r="N70" s="50">
        <v>10131.074680255178</v>
      </c>
      <c r="O70" s="56">
        <v>3.2304703693116</v>
      </c>
    </row>
    <row r="71" spans="1:15" s="37" customFormat="1" ht="14.25">
      <c r="A71" s="38" t="s">
        <v>173</v>
      </c>
      <c r="B71" s="47">
        <v>9179.73314108176</v>
      </c>
      <c r="C71" s="58" t="s">
        <v>125</v>
      </c>
      <c r="D71" s="50">
        <v>7903.6526610555875</v>
      </c>
      <c r="E71" s="47">
        <v>13008.763766271748</v>
      </c>
      <c r="F71" s="48" t="s">
        <v>125</v>
      </c>
      <c r="G71" s="78">
        <f t="shared" si="0"/>
        <v>1.4171178580403445</v>
      </c>
      <c r="H71" s="50">
        <v>11200.407329729964</v>
      </c>
      <c r="I71" s="47">
        <v>8571.502982964896</v>
      </c>
      <c r="J71" s="48" t="s">
        <v>125</v>
      </c>
      <c r="K71" s="50">
        <v>7379.972959929971</v>
      </c>
      <c r="L71" s="47">
        <v>12146.829947405637</v>
      </c>
      <c r="M71" s="48" t="s">
        <v>125</v>
      </c>
      <c r="N71" s="50">
        <v>10458.29147337162</v>
      </c>
      <c r="O71" s="56">
        <v>3.2298329984100005</v>
      </c>
    </row>
    <row r="72" spans="1:15" s="37" customFormat="1" ht="14.25">
      <c r="A72" s="38" t="s">
        <v>174</v>
      </c>
      <c r="B72" s="47">
        <v>9611.208357830074</v>
      </c>
      <c r="C72" s="58" t="s">
        <v>125</v>
      </c>
      <c r="D72" s="50">
        <v>8258.746234423583</v>
      </c>
      <c r="E72" s="47">
        <v>13383.264596586518</v>
      </c>
      <c r="F72" s="48" t="s">
        <v>125</v>
      </c>
      <c r="G72" s="78">
        <f t="shared" si="0"/>
        <v>1.3924643081619825</v>
      </c>
      <c r="H72" s="50">
        <v>11500.009361602013</v>
      </c>
      <c r="I72" s="47">
        <v>8992.809122612569</v>
      </c>
      <c r="J72" s="48" t="s">
        <v>125</v>
      </c>
      <c r="K72" s="50">
        <v>7727.366394857183</v>
      </c>
      <c r="L72" s="47">
        <v>12522.165733351476</v>
      </c>
      <c r="M72" s="48" t="s">
        <v>125</v>
      </c>
      <c r="N72" s="50">
        <v>10760.08190092896</v>
      </c>
      <c r="O72" s="56">
        <v>2.8856570724361985</v>
      </c>
    </row>
    <row r="73" spans="1:15" s="37" customFormat="1" ht="14.25">
      <c r="A73" s="38" t="s">
        <v>175</v>
      </c>
      <c r="B73" s="47">
        <v>9950.070698081807</v>
      </c>
      <c r="C73" s="58" t="s">
        <v>125</v>
      </c>
      <c r="D73" s="50">
        <v>8609.869985112411</v>
      </c>
      <c r="E73" s="47">
        <v>13557.181683573737</v>
      </c>
      <c r="F73" s="48" t="s">
        <v>125</v>
      </c>
      <c r="G73" s="78">
        <f t="shared" si="0"/>
        <v>1.3625211413007665</v>
      </c>
      <c r="H73" s="50">
        <v>11731.129878566577</v>
      </c>
      <c r="I73" s="47">
        <v>9296.330970602423</v>
      </c>
      <c r="J73" s="48" t="s">
        <v>125</v>
      </c>
      <c r="K73" s="50">
        <v>8044.184149454438</v>
      </c>
      <c r="L73" s="47">
        <v>12666.447483974876</v>
      </c>
      <c r="M73" s="48" t="s">
        <v>125</v>
      </c>
      <c r="N73" s="50">
        <v>10960.370968148196</v>
      </c>
      <c r="O73" s="56">
        <v>1.8614083894839448</v>
      </c>
    </row>
    <row r="74" spans="1:15" s="37" customFormat="1" ht="14.25">
      <c r="A74" s="38"/>
      <c r="B74" s="47"/>
      <c r="C74" s="58"/>
      <c r="D74" s="50"/>
      <c r="E74" s="47"/>
      <c r="F74" s="48"/>
      <c r="G74" s="78"/>
      <c r="H74" s="50"/>
      <c r="I74" s="47"/>
      <c r="J74" s="48"/>
      <c r="K74" s="50"/>
      <c r="L74" s="47"/>
      <c r="M74" s="48"/>
      <c r="N74" s="50"/>
      <c r="O74" s="56"/>
    </row>
    <row r="75" spans="1:15" s="37" customFormat="1" ht="14.25">
      <c r="A75" s="38" t="s">
        <v>176</v>
      </c>
      <c r="B75" s="47">
        <v>10307.669143824725</v>
      </c>
      <c r="C75" s="58" t="s">
        <v>125</v>
      </c>
      <c r="D75" s="50">
        <v>8899.809437557658</v>
      </c>
      <c r="E75" s="47">
        <v>13743.743492362131</v>
      </c>
      <c r="F75" s="48" t="s">
        <v>125</v>
      </c>
      <c r="G75" s="78">
        <f aca="true" t="shared" si="1" ref="G75:G89">E75/B75</f>
        <v>1.3333512456204457</v>
      </c>
      <c r="H75" s="50">
        <v>11866.571999352102</v>
      </c>
      <c r="I75" s="47">
        <v>9625.06323571084</v>
      </c>
      <c r="J75" s="48" t="s">
        <v>125</v>
      </c>
      <c r="K75" s="50">
        <v>8310.436377712786</v>
      </c>
      <c r="L75" s="47">
        <v>12833.590054510607</v>
      </c>
      <c r="M75" s="48" t="s">
        <v>125</v>
      </c>
      <c r="N75" s="50">
        <v>11080.730695872808</v>
      </c>
      <c r="O75" s="56">
        <v>1.0981355291202068</v>
      </c>
    </row>
    <row r="76" spans="1:15" s="37" customFormat="1" ht="14.25">
      <c r="A76" s="38" t="s">
        <v>177</v>
      </c>
      <c r="B76" s="47">
        <v>10778.622887182859</v>
      </c>
      <c r="C76" s="58" t="s">
        <v>125</v>
      </c>
      <c r="D76" s="50">
        <v>9316.017497643537</v>
      </c>
      <c r="E76" s="47">
        <v>13951.842447807598</v>
      </c>
      <c r="F76" s="48" t="s">
        <v>125</v>
      </c>
      <c r="G76" s="78">
        <f t="shared" si="1"/>
        <v>1.2943993489556163</v>
      </c>
      <c r="H76" s="50">
        <v>12058.646983808923</v>
      </c>
      <c r="I76" s="47">
        <v>10078.38752714008</v>
      </c>
      <c r="J76" s="48" t="s">
        <v>125</v>
      </c>
      <c r="K76" s="50">
        <v>8710.800584972401</v>
      </c>
      <c r="L76" s="47">
        <v>13045.458253652521</v>
      </c>
      <c r="M76" s="48" t="s">
        <v>125</v>
      </c>
      <c r="N76" s="50">
        <v>11275.254606070477</v>
      </c>
      <c r="O76" s="56">
        <v>1.7555151870094896</v>
      </c>
    </row>
    <row r="77" spans="1:15" s="37" customFormat="1" ht="14.25">
      <c r="A77" s="38" t="s">
        <v>178</v>
      </c>
      <c r="B77" s="47">
        <v>11337.709339102948</v>
      </c>
      <c r="C77" s="58" t="s">
        <v>125</v>
      </c>
      <c r="D77" s="50">
        <v>9778.261071801582</v>
      </c>
      <c r="E77" s="47">
        <v>14137.153591472314</v>
      </c>
      <c r="F77" s="48" t="s">
        <v>125</v>
      </c>
      <c r="G77" s="78">
        <f t="shared" si="1"/>
        <v>1.2469144488220634</v>
      </c>
      <c r="H77" s="50">
        <v>12192.655014783708</v>
      </c>
      <c r="I77" s="47">
        <v>10603.224467251206</v>
      </c>
      <c r="J77" s="48" t="s">
        <v>125</v>
      </c>
      <c r="K77" s="50">
        <v>9144.801118344767</v>
      </c>
      <c r="L77" s="47">
        <v>13221.313792319153</v>
      </c>
      <c r="M77" s="48" t="s">
        <v>125</v>
      </c>
      <c r="N77" s="50">
        <v>11402.784646068254</v>
      </c>
      <c r="O77" s="56">
        <v>1.1310612882224054</v>
      </c>
    </row>
    <row r="78" spans="1:15" s="37" customFormat="1" ht="14.25">
      <c r="A78" s="38" t="s">
        <v>179</v>
      </c>
      <c r="B78" s="47">
        <v>12015.142049506225</v>
      </c>
      <c r="C78" s="58" t="s">
        <v>125</v>
      </c>
      <c r="D78" s="50">
        <v>10335.718232589345</v>
      </c>
      <c r="E78" s="47">
        <v>14604.1850913391</v>
      </c>
      <c r="F78" s="48" t="s">
        <v>125</v>
      </c>
      <c r="G78" s="78">
        <f t="shared" si="1"/>
        <v>1.2154816839588904</v>
      </c>
      <c r="H78" s="50">
        <v>12562.876202272304</v>
      </c>
      <c r="I78" s="47">
        <v>11251.820694078922</v>
      </c>
      <c r="J78" s="48" t="s">
        <v>125</v>
      </c>
      <c r="K78" s="50">
        <v>9679.090585732769</v>
      </c>
      <c r="L78" s="47">
        <v>13676.38196484254</v>
      </c>
      <c r="M78" s="48" t="s">
        <v>125</v>
      </c>
      <c r="N78" s="50">
        <v>11764.75732433711</v>
      </c>
      <c r="O78" s="56">
        <v>3.174423524640239</v>
      </c>
    </row>
    <row r="79" spans="1:15" s="37" customFormat="1" ht="14.25">
      <c r="A79" s="38" t="s">
        <v>180</v>
      </c>
      <c r="B79" s="47">
        <v>12759.185721819202</v>
      </c>
      <c r="C79" s="58" t="s">
        <v>125</v>
      </c>
      <c r="D79" s="50">
        <v>10982.007475948903</v>
      </c>
      <c r="E79" s="47">
        <v>14954.444060103879</v>
      </c>
      <c r="F79" s="48" t="s">
        <v>125</v>
      </c>
      <c r="G79" s="78">
        <f t="shared" si="1"/>
        <v>1.172053169077288</v>
      </c>
      <c r="H79" s="50">
        <v>12871.49666501638</v>
      </c>
      <c r="I79" s="47">
        <v>11964.709183758789</v>
      </c>
      <c r="J79" s="48" t="s">
        <v>125</v>
      </c>
      <c r="K79" s="50">
        <v>10298.190540395944</v>
      </c>
      <c r="L79" s="47">
        <v>14023.275315912619</v>
      </c>
      <c r="M79" s="48" t="s">
        <v>125</v>
      </c>
      <c r="N79" s="50">
        <v>12070.026858632815</v>
      </c>
      <c r="O79" s="56">
        <v>2.59477969566113</v>
      </c>
    </row>
    <row r="80" spans="1:15" s="37" customFormat="1" ht="14.25">
      <c r="A80" s="38"/>
      <c r="B80" s="47"/>
      <c r="C80" s="58"/>
      <c r="D80" s="50"/>
      <c r="E80" s="47"/>
      <c r="F80" s="48"/>
      <c r="G80" s="78"/>
      <c r="H80" s="50"/>
      <c r="I80" s="47"/>
      <c r="J80" s="48"/>
      <c r="K80" s="50"/>
      <c r="L80" s="47"/>
      <c r="M80" s="48"/>
      <c r="N80" s="50"/>
      <c r="O80" s="56"/>
    </row>
    <row r="81" spans="1:15" s="37" customFormat="1" ht="14.25">
      <c r="A81" s="38" t="s">
        <v>181</v>
      </c>
      <c r="B81" s="47">
        <v>13032.826917886208</v>
      </c>
      <c r="C81" s="58" t="s">
        <v>125</v>
      </c>
      <c r="D81" s="50">
        <v>11238.548086491293</v>
      </c>
      <c r="E81" s="47">
        <v>15064.81571535854</v>
      </c>
      <c r="F81" s="48" t="s">
        <v>125</v>
      </c>
      <c r="G81" s="78">
        <f t="shared" si="1"/>
        <v>1.1559131269274847</v>
      </c>
      <c r="H81" s="50">
        <v>12990.785260781051</v>
      </c>
      <c r="I81" s="47">
        <v>12222.306794149568</v>
      </c>
      <c r="J81" s="48" t="s">
        <v>125</v>
      </c>
      <c r="K81" s="50">
        <v>10539.615349712458</v>
      </c>
      <c r="L81" s="47">
        <v>14127.924864692468</v>
      </c>
      <c r="M81" s="48" t="s">
        <v>125</v>
      </c>
      <c r="N81" s="50">
        <v>12182.879735499042</v>
      </c>
      <c r="O81" s="56">
        <v>0.9349844717662061</v>
      </c>
    </row>
    <row r="82" spans="1:15" s="37" customFormat="1" ht="14.25">
      <c r="A82" s="38" t="s">
        <v>182</v>
      </c>
      <c r="B82" s="47">
        <v>13035.261888347983</v>
      </c>
      <c r="C82" s="58" t="s">
        <v>125</v>
      </c>
      <c r="D82" s="50">
        <v>11426.923237718875</v>
      </c>
      <c r="E82" s="47">
        <v>14923.23524722925</v>
      </c>
      <c r="F82" s="48" t="s">
        <v>125</v>
      </c>
      <c r="G82" s="78">
        <f t="shared" si="1"/>
        <v>1.1448358594597088</v>
      </c>
      <c r="H82" s="50">
        <v>13081.951485834006</v>
      </c>
      <c r="I82" s="47">
        <v>12133.101324488289</v>
      </c>
      <c r="J82" s="48" t="s">
        <v>125</v>
      </c>
      <c r="K82" s="50">
        <v>10636.074568960108</v>
      </c>
      <c r="L82" s="47">
        <v>13890.40948273228</v>
      </c>
      <c r="M82" s="48" t="s">
        <v>125</v>
      </c>
      <c r="N82" s="50">
        <v>12176.559570432997</v>
      </c>
      <c r="O82" s="56">
        <v>-0.05187743130738518</v>
      </c>
    </row>
    <row r="83" spans="1:15" s="37" customFormat="1" ht="14.25">
      <c r="A83" s="38" t="s">
        <v>183</v>
      </c>
      <c r="B83" s="47">
        <v>12925.646978060133</v>
      </c>
      <c r="C83" s="58" t="s">
        <v>125</v>
      </c>
      <c r="D83" s="50">
        <v>11433.342995342653</v>
      </c>
      <c r="E83" s="47">
        <v>14506.457105474989</v>
      </c>
      <c r="F83" s="48" t="s">
        <v>125</v>
      </c>
      <c r="G83" s="78">
        <f t="shared" si="1"/>
        <v>1.1223002709340668</v>
      </c>
      <c r="H83" s="50">
        <v>12831.643941355174</v>
      </c>
      <c r="I83" s="47">
        <v>12054.244712398102</v>
      </c>
      <c r="J83" s="48" t="s">
        <v>125</v>
      </c>
      <c r="K83" s="50">
        <v>10662.546685715455</v>
      </c>
      <c r="L83" s="47">
        <v>13528.482106629932</v>
      </c>
      <c r="M83" s="48" t="s">
        <v>125</v>
      </c>
      <c r="N83" s="50">
        <v>11966.579034225591</v>
      </c>
      <c r="O83" s="56">
        <v>-1.7244652316839841</v>
      </c>
    </row>
    <row r="84" spans="1:15" s="37" customFormat="1" ht="14.25">
      <c r="A84" s="38" t="s">
        <v>184</v>
      </c>
      <c r="B84" s="47">
        <v>12795.745505503026</v>
      </c>
      <c r="C84" s="58" t="s">
        <v>125</v>
      </c>
      <c r="D84" s="50">
        <v>11362.111263841869</v>
      </c>
      <c r="E84" s="47">
        <v>13951.86935292529</v>
      </c>
      <c r="F84" s="48" t="s">
        <v>125</v>
      </c>
      <c r="G84" s="78">
        <f t="shared" si="1"/>
        <v>1.0903522070617186</v>
      </c>
      <c r="H84" s="50">
        <v>12388.703093410795</v>
      </c>
      <c r="I84" s="47">
        <v>11991.280766108466</v>
      </c>
      <c r="J84" s="48" t="s">
        <v>125</v>
      </c>
      <c r="K84" s="50">
        <v>10647.778685649568</v>
      </c>
      <c r="L84" s="47">
        <v>13074.719448823103</v>
      </c>
      <c r="M84" s="48" t="s">
        <v>125</v>
      </c>
      <c r="N84" s="50">
        <v>11609.828990202732</v>
      </c>
      <c r="O84" s="56">
        <v>-2.981219971075438</v>
      </c>
    </row>
    <row r="85" spans="1:15" s="37" customFormat="1" ht="14.25">
      <c r="A85" s="38" t="s">
        <v>185</v>
      </c>
      <c r="B85" s="47">
        <v>12858.619663797681</v>
      </c>
      <c r="C85" s="58" t="s">
        <v>125</v>
      </c>
      <c r="D85" s="50">
        <v>11509.186201718552</v>
      </c>
      <c r="E85" s="47">
        <v>13790.924058142846</v>
      </c>
      <c r="F85" s="48" t="s">
        <v>125</v>
      </c>
      <c r="G85" s="78">
        <f t="shared" si="1"/>
        <v>1.072504235969432</v>
      </c>
      <c r="H85" s="50">
        <v>12343.650953904084</v>
      </c>
      <c r="I85" s="47">
        <v>12033.478102345902</v>
      </c>
      <c r="J85" s="48" t="s">
        <v>125</v>
      </c>
      <c r="K85" s="50">
        <v>10770.638198758137</v>
      </c>
      <c r="L85" s="47">
        <v>12905.95623821138</v>
      </c>
      <c r="M85" s="48" t="s">
        <v>125</v>
      </c>
      <c r="N85" s="50">
        <v>11551.555092262273</v>
      </c>
      <c r="O85" s="56">
        <v>-0.501935885443571</v>
      </c>
    </row>
    <row r="86" spans="1:15" s="37" customFormat="1" ht="14.25">
      <c r="A86" s="38"/>
      <c r="B86" s="47"/>
      <c r="C86" s="58"/>
      <c r="D86" s="50"/>
      <c r="E86" s="47"/>
      <c r="F86" s="48"/>
      <c r="G86" s="78"/>
      <c r="H86" s="50"/>
      <c r="I86" s="47"/>
      <c r="J86" s="48"/>
      <c r="K86" s="50"/>
      <c r="L86" s="47"/>
      <c r="M86" s="48"/>
      <c r="N86" s="50"/>
      <c r="O86" s="56"/>
    </row>
    <row r="87" spans="1:15" s="37" customFormat="1" ht="14.25">
      <c r="A87" s="38" t="s">
        <v>218</v>
      </c>
      <c r="B87" s="47">
        <v>13174.346935202428</v>
      </c>
      <c r="C87" s="58" t="s">
        <v>125</v>
      </c>
      <c r="D87" s="50">
        <v>11819.444077730474</v>
      </c>
      <c r="E87" s="47">
        <v>13912.217119259967</v>
      </c>
      <c r="F87" s="48" t="s">
        <v>125</v>
      </c>
      <c r="G87" s="78">
        <f t="shared" si="1"/>
        <v>1.056008103300052</v>
      </c>
      <c r="H87" s="50">
        <v>12481.42872258519</v>
      </c>
      <c r="I87" s="47">
        <v>12334.941317716844</v>
      </c>
      <c r="J87" s="48" t="s">
        <v>125</v>
      </c>
      <c r="K87" s="50">
        <v>11066.366312039218</v>
      </c>
      <c r="L87" s="47">
        <v>13025.797985239607</v>
      </c>
      <c r="M87" s="48" t="s">
        <v>125</v>
      </c>
      <c r="N87" s="50">
        <v>11686.172499600125</v>
      </c>
      <c r="O87" s="56">
        <v>1.1653617739140945</v>
      </c>
    </row>
    <row r="88" spans="1:15" s="37" customFormat="1" ht="14.25">
      <c r="A88" s="38" t="s">
        <v>186</v>
      </c>
      <c r="B88" s="47">
        <v>13667.66719490811</v>
      </c>
      <c r="C88" s="58" t="s">
        <v>125</v>
      </c>
      <c r="D88" s="50">
        <v>12224.369055597235</v>
      </c>
      <c r="E88" s="47">
        <v>14328.82616563405</v>
      </c>
      <c r="F88" s="48" t="s">
        <v>125</v>
      </c>
      <c r="G88" s="78">
        <f t="shared" si="1"/>
        <v>1.0483739442362376</v>
      </c>
      <c r="H88" s="50">
        <v>12815.710002615884</v>
      </c>
      <c r="I88" s="47">
        <v>12795.938948765157</v>
      </c>
      <c r="J88" s="48" t="s">
        <v>125</v>
      </c>
      <c r="K88" s="50">
        <v>11444.694832843994</v>
      </c>
      <c r="L88" s="47">
        <v>13414.928985923025</v>
      </c>
      <c r="M88" s="48" t="s">
        <v>125</v>
      </c>
      <c r="N88" s="50">
        <v>11998.319862488746</v>
      </c>
      <c r="O88" s="56">
        <v>2.671082964925449</v>
      </c>
    </row>
    <row r="89" spans="1:15" s="37" customFormat="1" ht="14.25">
      <c r="A89" s="59" t="s">
        <v>219</v>
      </c>
      <c r="B89" s="60">
        <v>14169.621322057117</v>
      </c>
      <c r="C89" s="61"/>
      <c r="D89" s="62">
        <v>12617.293621515042</v>
      </c>
      <c r="E89" s="63">
        <v>14755.559631837197</v>
      </c>
      <c r="F89" s="64"/>
      <c r="G89" s="79">
        <f t="shared" si="1"/>
        <v>1.0413517268007706</v>
      </c>
      <c r="H89" s="62">
        <v>13139.040500317038</v>
      </c>
      <c r="I89" s="63">
        <v>13297.607660668387</v>
      </c>
      <c r="J89" s="63"/>
      <c r="K89" s="62">
        <v>11840.81186821744</v>
      </c>
      <c r="L89" s="63">
        <v>13847.48669975618</v>
      </c>
      <c r="M89" s="63"/>
      <c r="N89" s="62">
        <v>12330.44988569129</v>
      </c>
      <c r="O89" s="65">
        <v>2.7681377643623866</v>
      </c>
    </row>
    <row r="90" spans="1:15" s="37" customFormat="1" ht="14.25">
      <c r="A90" s="66"/>
      <c r="B90" s="67"/>
      <c r="C90" s="68"/>
      <c r="D90" s="67"/>
      <c r="E90" s="67"/>
      <c r="F90" s="69"/>
      <c r="G90" s="69"/>
      <c r="H90" s="67"/>
      <c r="I90" s="67"/>
      <c r="J90" s="69"/>
      <c r="K90" s="67"/>
      <c r="L90" s="67"/>
      <c r="M90" s="69"/>
      <c r="N90" s="67"/>
      <c r="O90" s="70"/>
    </row>
    <row r="91" spans="1:15" s="37" customFormat="1" ht="15" customHeight="1">
      <c r="A91" s="190" t="s">
        <v>61</v>
      </c>
      <c r="B91" s="190"/>
      <c r="C91" s="190"/>
      <c r="D91" s="190"/>
      <c r="E91" s="190"/>
      <c r="F91" s="190"/>
      <c r="G91" s="190"/>
      <c r="H91" s="190"/>
      <c r="I91" s="190"/>
      <c r="J91" s="190"/>
      <c r="K91" s="190"/>
      <c r="L91" s="190"/>
      <c r="M91" s="190"/>
      <c r="N91" s="190"/>
      <c r="O91" s="190"/>
    </row>
    <row r="92" spans="1:15" s="37" customFormat="1" ht="15" customHeight="1">
      <c r="A92" s="71"/>
      <c r="B92" s="71"/>
      <c r="C92" s="71"/>
      <c r="D92" s="71"/>
      <c r="E92" s="71"/>
      <c r="F92" s="71"/>
      <c r="G92" s="71"/>
      <c r="H92" s="71"/>
      <c r="I92" s="71"/>
      <c r="J92" s="71"/>
      <c r="K92" s="71"/>
      <c r="L92" s="71"/>
      <c r="M92" s="71"/>
      <c r="N92" s="71"/>
      <c r="O92" s="71"/>
    </row>
    <row r="93" spans="1:15" s="37" customFormat="1" ht="15" customHeight="1">
      <c r="A93" s="191" t="s">
        <v>220</v>
      </c>
      <c r="B93" s="191"/>
      <c r="C93" s="191"/>
      <c r="D93" s="191"/>
      <c r="E93" s="191"/>
      <c r="F93" s="191"/>
      <c r="G93" s="191"/>
      <c r="H93" s="191"/>
      <c r="I93" s="191"/>
      <c r="J93" s="191"/>
      <c r="K93" s="191"/>
      <c r="L93" s="191"/>
      <c r="M93" s="191"/>
      <c r="N93" s="191"/>
      <c r="O93" s="191"/>
    </row>
    <row r="94" spans="1:15" s="37" customFormat="1" ht="15" customHeight="1">
      <c r="A94" s="191" t="s">
        <v>187</v>
      </c>
      <c r="B94" s="191"/>
      <c r="C94" s="191"/>
      <c r="D94" s="191"/>
      <c r="E94" s="191"/>
      <c r="F94" s="191"/>
      <c r="G94" s="191"/>
      <c r="H94" s="191"/>
      <c r="I94" s="191"/>
      <c r="J94" s="191"/>
      <c r="K94" s="191"/>
      <c r="L94" s="191"/>
      <c r="M94" s="191"/>
      <c r="N94" s="191"/>
      <c r="O94" s="191"/>
    </row>
    <row r="95" spans="1:15" s="37" customFormat="1" ht="15" customHeight="1">
      <c r="A95" s="191" t="s">
        <v>188</v>
      </c>
      <c r="B95" s="191"/>
      <c r="C95" s="191"/>
      <c r="D95" s="191"/>
      <c r="E95" s="191"/>
      <c r="F95" s="191"/>
      <c r="G95" s="191"/>
      <c r="H95" s="191"/>
      <c r="I95" s="191"/>
      <c r="J95" s="191"/>
      <c r="K95" s="191"/>
      <c r="L95" s="191"/>
      <c r="M95" s="191"/>
      <c r="N95" s="191"/>
      <c r="O95" s="191"/>
    </row>
    <row r="96" spans="1:15" s="37" customFormat="1" ht="30.75" customHeight="1">
      <c r="A96" s="191" t="s">
        <v>221</v>
      </c>
      <c r="B96" s="191"/>
      <c r="C96" s="191"/>
      <c r="D96" s="191"/>
      <c r="E96" s="191"/>
      <c r="F96" s="191"/>
      <c r="G96" s="191"/>
      <c r="H96" s="191"/>
      <c r="I96" s="191"/>
      <c r="J96" s="191"/>
      <c r="K96" s="191"/>
      <c r="L96" s="191"/>
      <c r="M96" s="191"/>
      <c r="N96" s="191"/>
      <c r="O96" s="191"/>
    </row>
    <row r="97" spans="1:15" s="37" customFormat="1" ht="14.25">
      <c r="A97" s="191" t="s">
        <v>189</v>
      </c>
      <c r="B97" s="191"/>
      <c r="C97" s="191"/>
      <c r="D97" s="191"/>
      <c r="E97" s="191"/>
      <c r="F97" s="191"/>
      <c r="G97" s="191"/>
      <c r="H97" s="191"/>
      <c r="I97" s="191"/>
      <c r="J97" s="191"/>
      <c r="K97" s="191"/>
      <c r="L97" s="191"/>
      <c r="M97" s="191"/>
      <c r="N97" s="191"/>
      <c r="O97" s="191"/>
    </row>
    <row r="98" spans="1:15" s="37" customFormat="1" ht="14.25">
      <c r="A98" s="72"/>
      <c r="B98" s="72"/>
      <c r="C98" s="72"/>
      <c r="D98" s="72"/>
      <c r="E98" s="72"/>
      <c r="F98" s="72"/>
      <c r="G98" s="72"/>
      <c r="H98" s="72"/>
      <c r="I98" s="72"/>
      <c r="J98" s="72"/>
      <c r="K98" s="72"/>
      <c r="L98" s="72"/>
      <c r="M98" s="72"/>
      <c r="N98" s="72"/>
      <c r="O98" s="72"/>
    </row>
    <row r="99" spans="1:15" s="37" customFormat="1" ht="45.75" customHeight="1">
      <c r="A99" s="185" t="s">
        <v>222</v>
      </c>
      <c r="B99" s="185"/>
      <c r="C99" s="185"/>
      <c r="D99" s="185"/>
      <c r="E99" s="185"/>
      <c r="F99" s="185"/>
      <c r="G99" s="185"/>
      <c r="H99" s="185"/>
      <c r="I99" s="185"/>
      <c r="J99" s="185"/>
      <c r="K99" s="185"/>
      <c r="L99" s="185"/>
      <c r="M99" s="185"/>
      <c r="N99" s="185"/>
      <c r="O99" s="185"/>
    </row>
    <row r="100" spans="1:15" s="37" customFormat="1" ht="15" customHeight="1">
      <c r="A100" s="73"/>
      <c r="B100" s="73"/>
      <c r="C100" s="73"/>
      <c r="D100" s="73"/>
      <c r="E100" s="73"/>
      <c r="F100" s="73"/>
      <c r="G100" s="73"/>
      <c r="H100" s="73"/>
      <c r="I100" s="73"/>
      <c r="J100" s="73"/>
      <c r="K100" s="73"/>
      <c r="L100" s="73"/>
      <c r="M100" s="73"/>
      <c r="N100" s="73"/>
      <c r="O100" s="73"/>
    </row>
    <row r="101" spans="1:15" s="37" customFormat="1" ht="45.75" customHeight="1">
      <c r="A101" s="185" t="s">
        <v>223</v>
      </c>
      <c r="B101" s="185"/>
      <c r="C101" s="185"/>
      <c r="D101" s="185"/>
      <c r="E101" s="185"/>
      <c r="F101" s="185"/>
      <c r="G101" s="185"/>
      <c r="H101" s="185"/>
      <c r="I101" s="185"/>
      <c r="J101" s="185"/>
      <c r="K101" s="185"/>
      <c r="L101" s="185"/>
      <c r="M101" s="185"/>
      <c r="N101" s="185"/>
      <c r="O101" s="185"/>
    </row>
    <row r="102" ht="14.25">
      <c r="A102" s="74"/>
    </row>
    <row r="103" ht="14.25">
      <c r="A103" s="75"/>
    </row>
    <row r="104" spans="1:5" ht="14.25">
      <c r="A104" s="74"/>
      <c r="E104" s="76"/>
    </row>
    <row r="105" spans="1:5" ht="14.25">
      <c r="A105" s="74"/>
      <c r="E105" s="76"/>
    </row>
    <row r="106" spans="1:5" ht="14.25">
      <c r="A106" s="77"/>
      <c r="E106" s="76"/>
    </row>
    <row r="107" spans="5:18" ht="14.25">
      <c r="E107" s="76"/>
      <c r="H107" s="186"/>
      <c r="I107" s="187"/>
      <c r="J107" s="187"/>
      <c r="K107" s="187"/>
      <c r="L107" s="187"/>
      <c r="M107" s="187"/>
      <c r="N107" s="187"/>
      <c r="O107" s="187"/>
      <c r="P107" s="187"/>
      <c r="Q107" s="187"/>
      <c r="R107" s="187"/>
    </row>
  </sheetData>
  <sheetProtection/>
  <mergeCells count="28">
    <mergeCell ref="A1:M1"/>
    <mergeCell ref="A2:B2"/>
    <mergeCell ref="A4:O4"/>
    <mergeCell ref="A5:A7"/>
    <mergeCell ref="B5:H5"/>
    <mergeCell ref="I5:O5"/>
    <mergeCell ref="B6:D6"/>
    <mergeCell ref="E6:H6"/>
    <mergeCell ref="I6:K6"/>
    <mergeCell ref="L6:O6"/>
    <mergeCell ref="B7:C7"/>
    <mergeCell ref="E7:F7"/>
    <mergeCell ref="I7:J7"/>
    <mergeCell ref="L7:M7"/>
    <mergeCell ref="B8:C8"/>
    <mergeCell ref="E8:F8"/>
    <mergeCell ref="I8:J8"/>
    <mergeCell ref="L8:M8"/>
    <mergeCell ref="A99:O99"/>
    <mergeCell ref="A101:O101"/>
    <mergeCell ref="H107:R107"/>
    <mergeCell ref="G7:G8"/>
    <mergeCell ref="A91:O91"/>
    <mergeCell ref="A93:O93"/>
    <mergeCell ref="A94:O94"/>
    <mergeCell ref="A95:O95"/>
    <mergeCell ref="A96:O96"/>
    <mergeCell ref="A97:O97"/>
  </mergeCells>
  <printOptions/>
  <pageMargins left="0.75" right="0.75" top="1" bottom="1" header="0.5" footer="0.5"/>
  <pageSetup fitToHeight="2" fitToWidth="1" orientation="portrait" scale="63" r:id="rId1"/>
</worksheet>
</file>

<file path=xl/worksheets/sheet8.xml><?xml version="1.0" encoding="utf-8"?>
<worksheet xmlns="http://schemas.openxmlformats.org/spreadsheetml/2006/main" xmlns:r="http://schemas.openxmlformats.org/officeDocument/2006/relationships">
  <dimension ref="A1:F57"/>
  <sheetViews>
    <sheetView zoomScalePageLayoutView="0" workbookViewId="0" topLeftCell="A1">
      <selection activeCell="A1" sqref="A1"/>
    </sheetView>
  </sheetViews>
  <sheetFormatPr defaultColWidth="9.00390625" defaultRowHeight="12.75"/>
  <cols>
    <col min="1" max="1" width="22.875" style="7" customWidth="1"/>
    <col min="2" max="4" width="18.00390625" style="126" customWidth="1"/>
    <col min="5" max="6" width="18.00390625" style="7" customWidth="1"/>
    <col min="7" max="16384" width="8.875" style="7" customWidth="1"/>
  </cols>
  <sheetData>
    <row r="1" spans="1:2" ht="14.25">
      <c r="A1" s="10" t="s">
        <v>117</v>
      </c>
      <c r="B1" s="2"/>
    </row>
    <row r="2" ht="14.25">
      <c r="A2" s="2"/>
    </row>
    <row r="3" spans="1:6" s="128" customFormat="1" ht="14.25">
      <c r="A3" s="199" t="s">
        <v>118</v>
      </c>
      <c r="B3" s="198" t="s">
        <v>371</v>
      </c>
      <c r="C3" s="198"/>
      <c r="D3" s="198"/>
      <c r="E3" s="197" t="s">
        <v>368</v>
      </c>
      <c r="F3" s="197"/>
    </row>
    <row r="4" spans="1:6" s="125" customFormat="1" ht="14.25">
      <c r="A4" s="199"/>
      <c r="B4" s="129">
        <v>1996</v>
      </c>
      <c r="C4" s="129">
        <v>2006</v>
      </c>
      <c r="D4" s="129">
        <v>2016</v>
      </c>
      <c r="E4" s="129" t="s">
        <v>370</v>
      </c>
      <c r="F4" s="129" t="s">
        <v>369</v>
      </c>
    </row>
    <row r="5" spans="1:6" ht="14.25">
      <c r="A5" s="31" t="s">
        <v>68</v>
      </c>
      <c r="B5" s="127">
        <f>'1996'!D6*' CPI Ratios'!$G$65</f>
        <v>9490.011069585142</v>
      </c>
      <c r="C5" s="127">
        <f>'2006'!B12*' CPI Ratios'!$G$77</f>
        <v>9662.406388431593</v>
      </c>
      <c r="D5" s="127">
        <f>'2016'!B12*' CPI Ratios'!$G$89</f>
        <v>9376.330948114139</v>
      </c>
      <c r="E5" s="130">
        <f aca="true" t="shared" si="0" ref="E5:E36">(D5-B5)/B5</f>
        <v>-0.011978924011515683</v>
      </c>
      <c r="F5" s="130">
        <f aca="true" t="shared" si="1" ref="F5:F36">(D5-C5)/C5</f>
        <v>-0.02960705944431821</v>
      </c>
    </row>
    <row r="6" spans="1:6" ht="14.25">
      <c r="A6" s="31" t="s">
        <v>74</v>
      </c>
      <c r="B6" s="127">
        <f>'1996'!D13*' CPI Ratios'!$G$65</f>
        <v>10502.761507074589</v>
      </c>
      <c r="C6" s="127">
        <f>'2006'!B19*' CPI Ratios'!$G$77</f>
        <v>12286.798888344902</v>
      </c>
      <c r="D6" s="127">
        <f>'2016'!B19*' CPI Ratios'!$G$89</f>
        <v>10564.513268393817</v>
      </c>
      <c r="E6" s="130">
        <f t="shared" si="0"/>
        <v>0.005879573793771568</v>
      </c>
      <c r="F6" s="130">
        <f t="shared" si="1"/>
        <v>-0.14017366407655799</v>
      </c>
    </row>
    <row r="7" spans="1:6" ht="14.25">
      <c r="A7" s="31" t="s">
        <v>93</v>
      </c>
      <c r="B7" s="127">
        <f>'1996'!D32*' CPI Ratios'!$G$65</f>
        <v>9762.72089425622</v>
      </c>
      <c r="C7" s="127">
        <f>'2006'!B38*' CPI Ratios'!$G$77</f>
        <v>11863.753171835495</v>
      </c>
      <c r="D7" s="127">
        <f>'2016'!B38*' CPI Ratios'!$G$89</f>
        <v>10015.72090836981</v>
      </c>
      <c r="E7" s="130">
        <f t="shared" si="0"/>
        <v>0.025914908031678043</v>
      </c>
      <c r="F7" s="130">
        <f t="shared" si="1"/>
        <v>-0.15577130075943468</v>
      </c>
    </row>
    <row r="8" spans="1:6" ht="14.25">
      <c r="A8" s="31" t="s">
        <v>87</v>
      </c>
      <c r="B8" s="127">
        <f>'1996'!D26*' CPI Ratios'!$G$65</f>
        <v>12466.861958431797</v>
      </c>
      <c r="C8" s="127">
        <f>'2006'!B32*' CPI Ratios'!$G$77</f>
        <v>13975.515619097347</v>
      </c>
      <c r="D8" s="127">
        <f>'2016'!B32*' CPI Ratios'!$G$89</f>
        <v>12898.182488154345</v>
      </c>
      <c r="E8" s="130">
        <f t="shared" si="0"/>
        <v>0.03459736148203925</v>
      </c>
      <c r="F8" s="130">
        <f t="shared" si="1"/>
        <v>-0.07708718306398947</v>
      </c>
    </row>
    <row r="9" spans="1:6" ht="14.25">
      <c r="A9" s="31" t="s">
        <v>79</v>
      </c>
      <c r="B9" s="127">
        <f>'1996'!D18*' CPI Ratios'!$G$65</f>
        <v>10793.973226565238</v>
      </c>
      <c r="C9" s="127">
        <f>'2006'!B24*' CPI Ratios'!$G$77</f>
        <v>12830.228782474322</v>
      </c>
      <c r="D9" s="127">
        <f>'2016'!B24*' CPI Ratios'!$G$89</f>
        <v>11446.53818099407</v>
      </c>
      <c r="E9" s="130">
        <f t="shared" si="0"/>
        <v>0.060456417737149146</v>
      </c>
      <c r="F9" s="130">
        <f t="shared" si="1"/>
        <v>-0.1078461362567695</v>
      </c>
    </row>
    <row r="10" spans="1:6" ht="14.25">
      <c r="A10" s="31" t="s">
        <v>77</v>
      </c>
      <c r="B10" s="127">
        <f>'1996'!D16*' CPI Ratios'!$G$65</f>
        <v>7958.830211153528</v>
      </c>
      <c r="C10" s="127">
        <f>'2006'!B22*' CPI Ratios'!$G$77</f>
        <v>9156.545244564775</v>
      </c>
      <c r="D10" s="127">
        <f>'2016'!B22*' CPI Ratios'!$G$89</f>
        <v>8638.012573812392</v>
      </c>
      <c r="E10" s="130">
        <f t="shared" si="0"/>
        <v>0.085336958402135</v>
      </c>
      <c r="F10" s="130">
        <f t="shared" si="1"/>
        <v>-0.05662972845136968</v>
      </c>
    </row>
    <row r="11" spans="1:6" ht="14.25">
      <c r="A11" s="31" t="s">
        <v>98</v>
      </c>
      <c r="B11" s="127">
        <f>'1996'!D37*' CPI Ratios'!$G$65</f>
        <v>8811.617072814191</v>
      </c>
      <c r="C11" s="127">
        <f>'2006'!B43*' CPI Ratios'!$G$77</f>
        <v>10638.065241331109</v>
      </c>
      <c r="D11" s="127">
        <f>'2016'!B43*' CPI Ratios'!$G$89</f>
        <v>9685.612410973967</v>
      </c>
      <c r="E11" s="130">
        <f t="shared" si="0"/>
        <v>0.09918671350985578</v>
      </c>
      <c r="F11" s="130">
        <f t="shared" si="1"/>
        <v>-0.0895325238894629</v>
      </c>
    </row>
    <row r="12" spans="1:6" ht="14.25">
      <c r="A12" s="31" t="s">
        <v>114</v>
      </c>
      <c r="B12" s="127">
        <f>'1996'!D53*' CPI Ratios'!$G$65</f>
        <v>12078.8652281368</v>
      </c>
      <c r="C12" s="127">
        <f>'2006'!B59*' CPI Ratios'!$G$77</f>
        <v>14101.599192980202</v>
      </c>
      <c r="D12" s="127">
        <f>'2016'!B59*' CPI Ratios'!$G$89</f>
        <v>13610.467069286071</v>
      </c>
      <c r="E12" s="130">
        <f t="shared" si="0"/>
        <v>0.12680014324371475</v>
      </c>
      <c r="F12" s="130">
        <f t="shared" si="1"/>
        <v>-0.034828115377057205</v>
      </c>
    </row>
    <row r="13" spans="1:6" ht="14.25">
      <c r="A13" s="31" t="s">
        <v>71</v>
      </c>
      <c r="B13" s="127">
        <f>'1996'!D9*' CPI Ratios'!$G$65</f>
        <v>10126.985798404301</v>
      </c>
      <c r="C13" s="127">
        <f>'2006'!B15*' CPI Ratios'!$G$77</f>
        <v>12340.131332063429</v>
      </c>
      <c r="D13" s="127">
        <f>'2016'!B15*' CPI Ratios'!$G$89</f>
        <v>11536.094429498937</v>
      </c>
      <c r="E13" s="130">
        <f t="shared" si="0"/>
        <v>0.13914393276987388</v>
      </c>
      <c r="F13" s="130">
        <f t="shared" si="1"/>
        <v>-0.06515626786526646</v>
      </c>
    </row>
    <row r="14" spans="1:6" ht="14.25">
      <c r="A14" s="31" t="s">
        <v>75</v>
      </c>
      <c r="B14" s="127">
        <f>'1996'!D14*' CPI Ratios'!$G$65</f>
        <v>9862.522702103772</v>
      </c>
      <c r="C14" s="127">
        <f>'2006'!B20*' CPI Ratios'!$G$77</f>
        <v>12355.403680438016</v>
      </c>
      <c r="D14" s="127">
        <f>'2016'!B20*' CPI Ratios'!$G$89</f>
        <v>11451.744939628074</v>
      </c>
      <c r="E14" s="130">
        <f t="shared" si="0"/>
        <v>0.16113749854135243</v>
      </c>
      <c r="F14" s="130">
        <f t="shared" si="1"/>
        <v>-0.07313874675261976</v>
      </c>
    </row>
    <row r="15" spans="1:6" ht="14.25">
      <c r="A15" s="31" t="s">
        <v>101</v>
      </c>
      <c r="B15" s="127">
        <f>'1996'!D40*' CPI Ratios'!$G$65</f>
        <v>8107.316022382011</v>
      </c>
      <c r="C15" s="127">
        <f>'2006'!B46*' CPI Ratios'!$G$77</f>
        <v>9505.849800829528</v>
      </c>
      <c r="D15" s="127">
        <f>'2016'!B46*' CPI Ratios'!$G$89</f>
        <v>9472.13530697981</v>
      </c>
      <c r="E15" s="130">
        <f t="shared" si="0"/>
        <v>0.1683441574042405</v>
      </c>
      <c r="F15" s="130">
        <f t="shared" si="1"/>
        <v>-0.0035467101370333528</v>
      </c>
    </row>
    <row r="16" spans="1:6" ht="14.25">
      <c r="A16" s="31" t="s">
        <v>109</v>
      </c>
      <c r="B16" s="127">
        <f>'1996'!D48*' CPI Ratios'!$G$65</f>
        <v>7267.661501694361</v>
      </c>
      <c r="C16" s="127">
        <f>'2006'!B54*' CPI Ratios'!$G$77</f>
        <v>8265.657321021703</v>
      </c>
      <c r="D16" s="127">
        <f>'2016'!B54*' CPI Ratios'!$G$89</f>
        <v>8690.08016015243</v>
      </c>
      <c r="E16" s="130">
        <f t="shared" si="0"/>
        <v>0.19571889226355024</v>
      </c>
      <c r="F16" s="130">
        <f t="shared" si="1"/>
        <v>0.05134774194561767</v>
      </c>
    </row>
    <row r="17" spans="1:6" ht="14.25">
      <c r="A17" s="31" t="s">
        <v>113</v>
      </c>
      <c r="B17" s="127">
        <f>'1996'!D52*' CPI Ratios'!$G$65</f>
        <v>10278.123344582971</v>
      </c>
      <c r="C17" s="127">
        <f>'2006'!B58*' CPI Ratios'!$G$77</f>
        <v>12042.581073512309</v>
      </c>
      <c r="D17" s="127">
        <f>'2016'!B58*' CPI Ratios'!$G$89</f>
        <v>12663.87834962417</v>
      </c>
      <c r="E17" s="130">
        <f t="shared" si="0"/>
        <v>0.23211970950889574</v>
      </c>
      <c r="F17" s="130">
        <f t="shared" si="1"/>
        <v>0.051591703831532165</v>
      </c>
    </row>
    <row r="18" spans="1:6" ht="14.25">
      <c r="A18" s="31" t="s">
        <v>102</v>
      </c>
      <c r="B18" s="127">
        <f>'1996'!D41*' CPI Ratios'!$G$65</f>
        <v>10545.79044877487</v>
      </c>
      <c r="C18" s="127">
        <f>'2006'!B47*' CPI Ratios'!$G$77</f>
        <v>12010.435721890224</v>
      </c>
      <c r="D18" s="127">
        <f>'2016'!B47*' CPI Ratios'!$G$89</f>
        <v>13129.362571504116</v>
      </c>
      <c r="E18" s="130">
        <f t="shared" si="0"/>
        <v>0.24498610467168794</v>
      </c>
      <c r="F18" s="130">
        <f t="shared" si="1"/>
        <v>0.09316288563740745</v>
      </c>
    </row>
    <row r="19" spans="1:6" ht="14.25">
      <c r="A19" s="31" t="s">
        <v>111</v>
      </c>
      <c r="B19" s="127">
        <f>'1996'!D50*' CPI Ratios'!$G$65</f>
        <v>10391.084434787013</v>
      </c>
      <c r="C19" s="127">
        <f>'2006'!B56*' CPI Ratios'!$G$77</f>
        <v>13478.077100739582</v>
      </c>
      <c r="D19" s="127">
        <f>'2016'!B56*' CPI Ratios'!$G$89</f>
        <v>12941.919260679977</v>
      </c>
      <c r="E19" s="130">
        <f t="shared" si="0"/>
        <v>0.2454830236345056</v>
      </c>
      <c r="F19" s="130">
        <f t="shared" si="1"/>
        <v>-0.03977999502838457</v>
      </c>
    </row>
    <row r="20" spans="1:6" ht="14.25">
      <c r="A20" s="31" t="s">
        <v>108</v>
      </c>
      <c r="B20" s="127">
        <f>'1996'!D47*' CPI Ratios'!$G$65</f>
        <v>9519.545756473026</v>
      </c>
      <c r="C20" s="127">
        <f>'2006'!B53*' CPI Ratios'!$G$77</f>
        <v>11530.953975887609</v>
      </c>
      <c r="D20" s="127">
        <f>'2016'!B53*' CPI Ratios'!$G$89</f>
        <v>12002.620003105681</v>
      </c>
      <c r="E20" s="130">
        <f t="shared" si="0"/>
        <v>0.2608395726176571</v>
      </c>
      <c r="F20" s="130">
        <f t="shared" si="1"/>
        <v>0.04090433698758783</v>
      </c>
    </row>
    <row r="21" spans="1:6" ht="14.25">
      <c r="A21" s="31" t="s">
        <v>90</v>
      </c>
      <c r="B21" s="127">
        <f>'1996'!D29*' CPI Ratios'!$G$65</f>
        <v>9599.37803328601</v>
      </c>
      <c r="C21" s="127">
        <f>'2006'!B35*' CPI Ratios'!$G$77</f>
        <v>11705.599627674284</v>
      </c>
      <c r="D21" s="127">
        <f>'2016'!B35*' CPI Ratios'!$G$89</f>
        <v>12225.469272641047</v>
      </c>
      <c r="E21" s="130">
        <f t="shared" si="0"/>
        <v>0.27356889480224866</v>
      </c>
      <c r="F21" s="130">
        <f t="shared" si="1"/>
        <v>0.044412047353617895</v>
      </c>
    </row>
    <row r="22" spans="1:6" ht="14.25">
      <c r="A22" s="31" t="s">
        <v>88</v>
      </c>
      <c r="B22" s="127">
        <f>'1996'!D27*' CPI Ratios'!$G$65</f>
        <v>11892.023896216122</v>
      </c>
      <c r="C22" s="127">
        <f>'2006'!B33*' CPI Ratios'!$G$77</f>
        <v>13627.367513339088</v>
      </c>
      <c r="D22" s="127">
        <f>'2016'!B33*' CPI Ratios'!$G$89</f>
        <v>15428.667184280217</v>
      </c>
      <c r="E22" s="130">
        <f t="shared" si="0"/>
        <v>0.2973962480170769</v>
      </c>
      <c r="F22" s="130">
        <f t="shared" si="1"/>
        <v>0.13218251207930914</v>
      </c>
    </row>
    <row r="23" spans="1:6" ht="14.25">
      <c r="A23" s="31" t="s">
        <v>95</v>
      </c>
      <c r="B23" s="127">
        <f>'1996'!D34*' CPI Ratios'!$G$65</f>
        <v>16405.777852753643</v>
      </c>
      <c r="C23" s="127">
        <f>'2006'!B40*' CPI Ratios'!$G$77</f>
        <v>20681.962140935717</v>
      </c>
      <c r="D23" s="127">
        <f>'2016'!B40*' CPI Ratios'!$G$89</f>
        <v>21324.80066142618</v>
      </c>
      <c r="E23" s="130">
        <f t="shared" si="0"/>
        <v>0.29983478094255056</v>
      </c>
      <c r="F23" s="130">
        <f t="shared" si="1"/>
        <v>0.031082085737798304</v>
      </c>
    </row>
    <row r="24" spans="1:6" ht="14.25">
      <c r="A24" s="31" t="s">
        <v>107</v>
      </c>
      <c r="B24" s="127">
        <f>'1996'!D46*' CPI Ratios'!$G$65</f>
        <v>7717.69589459783</v>
      </c>
      <c r="C24" s="127">
        <f>'2006'!B52*' CPI Ratios'!$G$77</f>
        <v>9654.149323462867</v>
      </c>
      <c r="D24" s="127">
        <f>'2016'!B52*' CPI Ratios'!$G$89</f>
        <v>10059.457680895444</v>
      </c>
      <c r="E24" s="130">
        <f t="shared" si="0"/>
        <v>0.3034275797180323</v>
      </c>
      <c r="F24" s="130">
        <f t="shared" si="1"/>
        <v>0.04198281421311147</v>
      </c>
    </row>
    <row r="25" spans="1:6" ht="14.25">
      <c r="A25" s="31" t="s">
        <v>67</v>
      </c>
      <c r="B25" s="127">
        <f>'1996'!D5*' CPI Ratios'!$G$65</f>
        <v>15747.527917432793</v>
      </c>
      <c r="C25" s="127">
        <f>'2006'!B11*' CPI Ratios'!$G$77</f>
        <v>16880.663202253214</v>
      </c>
      <c r="D25" s="127">
        <f>'2016'!B11*' CPI Ratios'!$G$89</f>
        <v>20538.5801076916</v>
      </c>
      <c r="E25" s="130">
        <f t="shared" si="0"/>
        <v>0.30424154288718713</v>
      </c>
      <c r="F25" s="130">
        <f t="shared" si="1"/>
        <v>0.21669272478288237</v>
      </c>
    </row>
    <row r="26" spans="1:6" ht="14.25">
      <c r="A26" s="31" t="s">
        <v>73</v>
      </c>
      <c r="B26" s="127">
        <f>'1996'!D11*' CPI Ratios'!$G$65</f>
        <v>12187.238994293713</v>
      </c>
      <c r="C26" s="127">
        <f>'2006'!B17*' CPI Ratios'!$G$77</f>
        <v>17202.517147686653</v>
      </c>
      <c r="D26" s="127">
        <f>'2016'!B17*' CPI Ratios'!$G$89</f>
        <v>16048.271461726676</v>
      </c>
      <c r="E26" s="130">
        <f t="shared" si="0"/>
        <v>0.3168094487390268</v>
      </c>
      <c r="F26" s="130">
        <f t="shared" si="1"/>
        <v>-0.06709748788799764</v>
      </c>
    </row>
    <row r="27" spans="1:6" ht="14.25">
      <c r="A27" s="31" t="s">
        <v>112</v>
      </c>
      <c r="B27" s="127">
        <f>'1996'!D51*' CPI Ratios'!$G$65</f>
        <v>10995.304006833434</v>
      </c>
      <c r="C27" s="127">
        <f>'2006'!B57*' CPI Ratios'!$G$77</f>
        <v>12087.382538777341</v>
      </c>
      <c r="D27" s="127">
        <f>'2016'!B57*' CPI Ratios'!$G$89</f>
        <v>14478.954409437914</v>
      </c>
      <c r="E27" s="130">
        <f t="shared" si="0"/>
        <v>0.31683074887601453</v>
      </c>
      <c r="F27" s="130">
        <f t="shared" si="1"/>
        <v>0.19785688613628377</v>
      </c>
    </row>
    <row r="28" spans="1:6" ht="14.25">
      <c r="A28" s="31" t="s">
        <v>100</v>
      </c>
      <c r="B28" s="127">
        <f>'1996'!D39*' CPI Ratios'!$G$65</f>
        <v>10386.787042112599</v>
      </c>
      <c r="C28" s="127">
        <f>'2006'!B45*' CPI Ratios'!$G$77</f>
        <v>13876.366943126275</v>
      </c>
      <c r="D28" s="127">
        <f>'2016'!B45*' CPI Ratios'!$G$89</f>
        <v>13860.391483718256</v>
      </c>
      <c r="E28" s="130">
        <f t="shared" si="0"/>
        <v>0.334425306644118</v>
      </c>
      <c r="F28" s="130">
        <f t="shared" si="1"/>
        <v>-0.0011512710404312399</v>
      </c>
    </row>
    <row r="29" spans="1:6" ht="14.25">
      <c r="A29" s="31" t="s">
        <v>89</v>
      </c>
      <c r="B29" s="127">
        <f>'1996'!D28*' CPI Ratios'!$G$65</f>
        <v>7254.041571007302</v>
      </c>
      <c r="C29" s="127">
        <f>'2006'!B34*' CPI Ratios'!$G$77</f>
        <v>9726.360356639221</v>
      </c>
      <c r="D29" s="127">
        <f>'2016'!B34*' CPI Ratios'!$G$89</f>
        <v>9704.356742056381</v>
      </c>
      <c r="E29" s="130">
        <f t="shared" si="0"/>
        <v>0.3377862047058584</v>
      </c>
      <c r="F29" s="130">
        <f t="shared" si="1"/>
        <v>-0.0022622660251139255</v>
      </c>
    </row>
    <row r="30" spans="1:6" ht="14.25">
      <c r="A30" s="31" t="s">
        <v>105</v>
      </c>
      <c r="B30" s="127">
        <f>'1996'!D44*' CPI Ratios'!$G$65</f>
        <v>9163.921343536931</v>
      </c>
      <c r="C30" s="127">
        <f>'2006'!B50*' CPI Ratios'!$G$77</f>
        <v>12299.080572891464</v>
      </c>
      <c r="D30" s="127">
        <f>'2016'!B50*' CPI Ratios'!$G$89</f>
        <v>12383.754735114764</v>
      </c>
      <c r="E30" s="130">
        <f t="shared" si="0"/>
        <v>0.3513597804774585</v>
      </c>
      <c r="F30" s="130">
        <f t="shared" si="1"/>
        <v>0.006884592854032645</v>
      </c>
    </row>
    <row r="31" spans="1:6" ht="14.25">
      <c r="A31" s="31" t="s">
        <v>103</v>
      </c>
      <c r="B31" s="127">
        <f>'1996'!D42*' CPI Ratios'!$G$65</f>
        <v>12881.196286753542</v>
      </c>
      <c r="C31" s="127">
        <f>'2006'!B48*' CPI Ratios'!$G$77</f>
        <v>15321.356219736186</v>
      </c>
      <c r="D31" s="127">
        <f>'2016'!B48*' CPI Ratios'!$G$89</f>
        <v>17516.57739651576</v>
      </c>
      <c r="E31" s="130">
        <f t="shared" si="0"/>
        <v>0.35985641446431815</v>
      </c>
      <c r="F31" s="130">
        <f t="shared" si="1"/>
        <v>0.14327851564157243</v>
      </c>
    </row>
    <row r="32" spans="1:6" ht="14.25">
      <c r="A32" s="31" t="s">
        <v>96</v>
      </c>
      <c r="B32" s="127">
        <f>'1996'!D35*' CPI Ratios'!$G$65</f>
        <v>8752.435679373319</v>
      </c>
      <c r="C32" s="127">
        <f>'2006'!B41*' CPI Ratios'!$G$77</f>
        <v>11994.801411644052</v>
      </c>
      <c r="D32" s="127">
        <f>'2016'!B41*' CPI Ratios'!$G$89</f>
        <v>12027.6124445489</v>
      </c>
      <c r="E32" s="130">
        <f t="shared" si="0"/>
        <v>0.3742017519642129</v>
      </c>
      <c r="F32" s="130">
        <f t="shared" si="1"/>
        <v>0.002735437776651895</v>
      </c>
    </row>
    <row r="33" spans="1:6" ht="14.25">
      <c r="A33" s="31" t="s">
        <v>82</v>
      </c>
      <c r="B33" s="127">
        <f>'1996'!D21*' CPI Ratios'!$G$65</f>
        <v>8391.938446188391</v>
      </c>
      <c r="C33" s="127">
        <f>'2006'!B27*' CPI Ratios'!$G$77</f>
        <v>11031.805089013715</v>
      </c>
      <c r="D33" s="127">
        <f>'2016'!B27*' CPI Ratios'!$G$89</f>
        <v>11600.658236560585</v>
      </c>
      <c r="E33" s="130">
        <f t="shared" si="0"/>
        <v>0.38235740299424986</v>
      </c>
      <c r="F33" s="130">
        <f t="shared" si="1"/>
        <v>0.05156482941430644</v>
      </c>
    </row>
    <row r="34" spans="1:6" ht="14.25">
      <c r="A34" s="31" t="s">
        <v>66</v>
      </c>
      <c r="B34" s="127">
        <f>'1996'!D4*' CPI Ratios'!$G$65</f>
        <v>7819.944829400874</v>
      </c>
      <c r="C34" s="127">
        <f>'2006'!B10*' CPI Ratios'!$G$77</f>
        <v>10917.311368587143</v>
      </c>
      <c r="D34" s="127">
        <f>'2016'!B10*' CPI Ratios'!$G$89</f>
        <v>10824.85120009401</v>
      </c>
      <c r="E34" s="130">
        <f t="shared" si="0"/>
        <v>0.38426183767889277</v>
      </c>
      <c r="F34" s="130">
        <f t="shared" si="1"/>
        <v>-0.008469133596315003</v>
      </c>
    </row>
    <row r="35" spans="1:6" ht="14.25">
      <c r="A35" s="31" t="s">
        <v>81</v>
      </c>
      <c r="B35" s="127">
        <f>'1996'!D20*' CPI Ratios'!$G$65</f>
        <v>9477.596220581283</v>
      </c>
      <c r="C35" s="127">
        <f>'2006'!B26*' CPI Ratios'!$G$77</f>
        <v>12006.427696841021</v>
      </c>
      <c r="D35" s="127">
        <f>'2016'!B26*' CPI Ratios'!$G$89</f>
        <v>13189.760971658561</v>
      </c>
      <c r="E35" s="130">
        <f t="shared" si="0"/>
        <v>0.3916778753473423</v>
      </c>
      <c r="F35" s="130">
        <f t="shared" si="1"/>
        <v>0.09855831432099353</v>
      </c>
    </row>
    <row r="36" spans="1:6" ht="14.25">
      <c r="A36" s="31" t="s">
        <v>80</v>
      </c>
      <c r="B36" s="127">
        <f>'1996'!D19*' CPI Ratios'!$G$65</f>
        <v>9746.28274719592</v>
      </c>
      <c r="C36" s="127">
        <f>'2006'!B25*' CPI Ratios'!$G$77</f>
        <v>12132.422792973171</v>
      </c>
      <c r="D36" s="127">
        <f>'2016'!B25*' CPI Ratios'!$G$89</f>
        <v>13705.230076424941</v>
      </c>
      <c r="E36" s="130">
        <f t="shared" si="0"/>
        <v>0.40620074667626893</v>
      </c>
      <c r="F36" s="130">
        <f t="shared" si="1"/>
        <v>0.12963670243693656</v>
      </c>
    </row>
    <row r="37" spans="1:6" ht="14.25">
      <c r="A37" s="31" t="s">
        <v>104</v>
      </c>
      <c r="B37" s="127">
        <f>'1996'!D43*' CPI Ratios'!$G$65</f>
        <v>12283.82043388505</v>
      </c>
      <c r="C37" s="127">
        <f>'2006'!B49*' CPI Ratios'!$G$77</f>
        <v>16229.179435228138</v>
      </c>
      <c r="D37" s="127">
        <f>'2016'!B49*' CPI Ratios'!$G$89</f>
        <v>17425.979796284097</v>
      </c>
      <c r="E37" s="130">
        <f aca="true" t="shared" si="2" ref="E37:E55">(D37-B37)/B37</f>
        <v>0.41861238448376736</v>
      </c>
      <c r="F37" s="130">
        <f aca="true" t="shared" si="3" ref="F37:F55">(D37-C37)/C37</f>
        <v>0.07374373829758173</v>
      </c>
    </row>
    <row r="38" spans="1:6" ht="14.25">
      <c r="A38" s="31" t="s">
        <v>85</v>
      </c>
      <c r="B38" s="127">
        <f>'1996'!D24*' CPI Ratios'!$G$65</f>
        <v>11642.862896573748</v>
      </c>
      <c r="C38" s="127">
        <f>'2006'!B30*' CPI Ratios'!$G$77</f>
        <v>15215.064412238858</v>
      </c>
      <c r="D38" s="127">
        <f>'2016'!B30*' CPI Ratios'!$G$89</f>
        <v>16650.17275981752</v>
      </c>
      <c r="E38" s="130">
        <f t="shared" si="2"/>
        <v>0.4300754812390103</v>
      </c>
      <c r="F38" s="130">
        <f t="shared" si="3"/>
        <v>0.0943215426958215</v>
      </c>
    </row>
    <row r="39" spans="1:6" ht="14.25">
      <c r="A39" s="31" t="s">
        <v>92</v>
      </c>
      <c r="B39" s="127">
        <f>'1996'!D31*' CPI Ratios'!$G$65</f>
        <v>10572.446540644203</v>
      </c>
      <c r="C39" s="127">
        <f>'2006'!B37*' CPI Ratios'!$G$77</f>
        <v>12916.588014454546</v>
      </c>
      <c r="D39" s="127">
        <f>'2016'!B37*' CPI Ratios'!$G$89</f>
        <v>15163.12249394602</v>
      </c>
      <c r="E39" s="130">
        <f t="shared" si="2"/>
        <v>0.43421131860574036</v>
      </c>
      <c r="F39" s="130">
        <f t="shared" si="3"/>
        <v>0.17392630909783982</v>
      </c>
    </row>
    <row r="40" spans="1:6" ht="14.25">
      <c r="A40" s="31" t="s">
        <v>76</v>
      </c>
      <c r="B40" s="127">
        <f>'1996'!D15*' CPI Ratios'!$G$65</f>
        <v>10831.188712160765</v>
      </c>
      <c r="C40" s="127">
        <f>'2006'!B21*' CPI Ratios'!$G$77</f>
        <v>13413.899416873965</v>
      </c>
      <c r="D40" s="127">
        <f>'2016'!B21*' CPI Ratios'!$G$89</f>
        <v>15555.712094949911</v>
      </c>
      <c r="E40" s="130">
        <f t="shared" si="2"/>
        <v>0.4361962023138482</v>
      </c>
      <c r="F40" s="130">
        <f t="shared" si="3"/>
        <v>0.15967114494549298</v>
      </c>
    </row>
    <row r="41" spans="1:6" ht="14.25">
      <c r="A41" s="31" t="s">
        <v>91</v>
      </c>
      <c r="B41" s="127">
        <f>'1996'!D30*' CPI Ratios'!$G$65</f>
        <v>9182.770458880312</v>
      </c>
      <c r="C41" s="127">
        <f>'2006'!B36*' CPI Ratios'!$G$77</f>
        <v>11739.243493009357</v>
      </c>
      <c r="D41" s="127">
        <f>'2016'!B36*' CPI Ratios'!$G$89</f>
        <v>13330.343454776665</v>
      </c>
      <c r="E41" s="130">
        <f t="shared" si="2"/>
        <v>0.4516690267353238</v>
      </c>
      <c r="F41" s="130">
        <f t="shared" si="3"/>
        <v>0.13553683955144108</v>
      </c>
    </row>
    <row r="42" spans="1:6" ht="14.25">
      <c r="A42" s="31" t="s">
        <v>84</v>
      </c>
      <c r="B42" s="127">
        <f>'1996'!D23*' CPI Ratios'!$G$65</f>
        <v>10697.096266618939</v>
      </c>
      <c r="C42" s="127">
        <f>'2006'!B29*' CPI Ratios'!$G$77</f>
        <v>14511.794290176114</v>
      </c>
      <c r="D42" s="127">
        <f>'2016'!B29*' CPI Ratios'!$G$89</f>
        <v>15532.802356960294</v>
      </c>
      <c r="E42" s="130">
        <f t="shared" si="2"/>
        <v>0.45205782670494654</v>
      </c>
      <c r="F42" s="130">
        <f t="shared" si="3"/>
        <v>0.07035712099883884</v>
      </c>
    </row>
    <row r="43" spans="1:6" ht="14.25">
      <c r="A43" s="31" t="s">
        <v>69</v>
      </c>
      <c r="B43" s="127">
        <f>'1996'!D7*' CPI Ratios'!$G$65</f>
        <v>7965.389620786217</v>
      </c>
      <c r="C43" s="127">
        <f>'2006'!B13*' CPI Ratios'!$G$77</f>
        <v>11568.647312179775</v>
      </c>
      <c r="D43" s="127">
        <f>'2016'!B13*' CPI Ratios'!$G$89</f>
        <v>11727.703147230279</v>
      </c>
      <c r="E43" s="130">
        <f t="shared" si="2"/>
        <v>0.47233264228858973</v>
      </c>
      <c r="F43" s="130">
        <f t="shared" si="3"/>
        <v>0.013748870611955236</v>
      </c>
    </row>
    <row r="44" spans="1:6" ht="14.25">
      <c r="A44" s="31" t="s">
        <v>106</v>
      </c>
      <c r="B44" s="127">
        <f>'1996'!D45*' CPI Ratios'!$G$65</f>
        <v>7615.709052398507</v>
      </c>
      <c r="C44" s="127">
        <f>'2006'!B51*' CPI Ratios'!$G$77</f>
        <v>10785.075141611223</v>
      </c>
      <c r="D44" s="127">
        <f>'2016'!B51*' CPI Ratios'!$G$89</f>
        <v>11463.199808622883</v>
      </c>
      <c r="E44" s="130">
        <f t="shared" si="2"/>
        <v>0.5052045357500415</v>
      </c>
      <c r="F44" s="130">
        <f t="shared" si="3"/>
        <v>0.06287621162650074</v>
      </c>
    </row>
    <row r="45" spans="1:6" ht="14.25">
      <c r="A45" s="31" t="s">
        <v>70</v>
      </c>
      <c r="B45" s="127">
        <f>'1996'!D8*' CPI Ratios'!$G$65</f>
        <v>8820.181659288184</v>
      </c>
      <c r="C45" s="127">
        <f>'2006'!B14*' CPI Ratios'!$G$77</f>
        <v>12554.150919444077</v>
      </c>
      <c r="D45" s="127">
        <f>'2016'!B14*' CPI Ratios'!$G$89</f>
        <v>13473.00864134837</v>
      </c>
      <c r="E45" s="130">
        <f t="shared" si="2"/>
        <v>0.5275205388950779</v>
      </c>
      <c r="F45" s="130">
        <f t="shared" si="3"/>
        <v>0.07319154658887768</v>
      </c>
    </row>
    <row r="46" spans="1:6" ht="14.25">
      <c r="A46" s="31" t="s">
        <v>72</v>
      </c>
      <c r="B46" s="127">
        <f>'1996'!D10*' CPI Ratios'!$G$65</f>
        <v>14438.750410347486</v>
      </c>
      <c r="C46" s="127">
        <f>'2006'!B16*' CPI Ratios'!$G$77</f>
        <v>18976.765130681473</v>
      </c>
      <c r="D46" s="127">
        <f>'2016'!B16*' CPI Ratios'!$G$89</f>
        <v>22432.7988987422</v>
      </c>
      <c r="E46" s="130">
        <f t="shared" si="2"/>
        <v>0.5536523771936527</v>
      </c>
      <c r="F46" s="130">
        <f t="shared" si="3"/>
        <v>0.1821192254981878</v>
      </c>
    </row>
    <row r="47" spans="1:6" ht="14.25">
      <c r="A47" s="31" t="s">
        <v>86</v>
      </c>
      <c r="B47" s="127">
        <f>'1996'!D25*' CPI Ratios'!$G$65</f>
        <v>11724.63357623204</v>
      </c>
      <c r="C47" s="127">
        <f>'2006'!B31*' CPI Ratios'!$G$77</f>
        <v>17574.427710925498</v>
      </c>
      <c r="D47" s="127">
        <f>'2016'!B31*' CPI Ratios'!$G$89</f>
        <v>18438.173674734444</v>
      </c>
      <c r="E47" s="130">
        <f t="shared" si="2"/>
        <v>0.5726012719162472</v>
      </c>
      <c r="F47" s="130">
        <f t="shared" si="3"/>
        <v>0.049147885667536174</v>
      </c>
    </row>
    <row r="48" spans="1:6" ht="14.25">
      <c r="A48" s="31" t="s">
        <v>97</v>
      </c>
      <c r="B48" s="127">
        <f>'1996'!D36*' CPI Ratios'!$G$65</f>
        <v>15360.818520787834</v>
      </c>
      <c r="C48" s="127">
        <f>'2006'!B42*' CPI Ratios'!$G$77</f>
        <v>19747.930864647253</v>
      </c>
      <c r="D48" s="127">
        <f>'2016'!B42*' CPI Ratios'!$G$89</f>
        <v>24387.416089947248</v>
      </c>
      <c r="E48" s="130">
        <f t="shared" si="2"/>
        <v>0.5876377978780035</v>
      </c>
      <c r="F48" s="130">
        <f t="shared" si="3"/>
        <v>0.23493525762770429</v>
      </c>
    </row>
    <row r="49" spans="1:6" ht="14.25">
      <c r="A49" s="31" t="s">
        <v>83</v>
      </c>
      <c r="B49" s="127">
        <f>'1996'!D22*' CPI Ratios'!$G$65</f>
        <v>7812.535403981411</v>
      </c>
      <c r="C49" s="127">
        <f>'2006'!B28*' CPI Ratios'!$G$77</f>
        <v>11657.87912628363</v>
      </c>
      <c r="D49" s="127">
        <f>'2016'!B28*' CPI Ratios'!$G$89</f>
        <v>12656.588887536565</v>
      </c>
      <c r="E49" s="130">
        <f t="shared" si="2"/>
        <v>0.6200360360717899</v>
      </c>
      <c r="F49" s="130">
        <f t="shared" si="3"/>
        <v>0.08566822064583465</v>
      </c>
    </row>
    <row r="50" spans="1:6" ht="14.25">
      <c r="A50" s="31" t="s">
        <v>78</v>
      </c>
      <c r="B50" s="127">
        <f>'1996'!D17*' CPI Ratios'!$G$65</f>
        <v>10132.086537146888</v>
      </c>
      <c r="C50" s="127">
        <f>'2006'!B23*' CPI Ratios'!$G$77</f>
        <v>12873.337899410095</v>
      </c>
      <c r="D50" s="127">
        <f>'2016'!B23*' CPI Ratios'!$G$89</f>
        <v>16479.391076622196</v>
      </c>
      <c r="E50" s="130">
        <f t="shared" si="2"/>
        <v>0.6264558160063501</v>
      </c>
      <c r="F50" s="130">
        <f t="shared" si="3"/>
        <v>0.2801179620537533</v>
      </c>
    </row>
    <row r="51" spans="1:6" ht="14.25">
      <c r="A51" s="31" t="s">
        <v>94</v>
      </c>
      <c r="B51" s="127">
        <f>'1996'!D33*' CPI Ratios'!$G$65</f>
        <v>10291.803435998552</v>
      </c>
      <c r="C51" s="127">
        <f>'2006'!B39*' CPI Ratios'!$G$77</f>
        <v>14482.826127822012</v>
      </c>
      <c r="D51" s="127">
        <f>'2016'!B39*' CPI Ratios'!$G$89</f>
        <v>17198.965119841527</v>
      </c>
      <c r="E51" s="130">
        <f t="shared" si="2"/>
        <v>0.6711322973467588</v>
      </c>
      <c r="F51" s="130">
        <f t="shared" si="3"/>
        <v>0.18754205622904752</v>
      </c>
    </row>
    <row r="52" spans="1:6" ht="14.25">
      <c r="A52" s="31" t="s">
        <v>110</v>
      </c>
      <c r="B52" s="127">
        <f>'1996'!D49*' CPI Ratios'!$G$65</f>
        <v>11699.781009708855</v>
      </c>
      <c r="C52" s="127">
        <f>'2006'!B55*' CPI Ratios'!$G$77</f>
        <v>16909.073467179638</v>
      </c>
      <c r="D52" s="127">
        <f>'2016'!B55*' CPI Ratios'!$G$89</f>
        <v>20440.693045372325</v>
      </c>
      <c r="E52" s="130">
        <f t="shared" si="2"/>
        <v>0.7471004823432148</v>
      </c>
      <c r="F52" s="130">
        <f t="shared" si="3"/>
        <v>0.20885943780701702</v>
      </c>
    </row>
    <row r="53" spans="1:6" ht="14.25">
      <c r="A53" s="31" t="s">
        <v>224</v>
      </c>
      <c r="B53" s="127">
        <f>'1996'!D12*' CPI Ratios'!$G$65</f>
        <v>14327.7267198684</v>
      </c>
      <c r="C53" s="127">
        <f>'2006'!B18*' CPI Ratios'!$G$77</f>
        <v>19484.39446640273</v>
      </c>
      <c r="D53" s="127">
        <f>'2016'!B18*' CPI Ratios'!$G$89</f>
        <v>28612.180045577974</v>
      </c>
      <c r="E53" s="130">
        <f t="shared" si="2"/>
        <v>0.9969797445885942</v>
      </c>
      <c r="F53" s="130">
        <f t="shared" si="3"/>
        <v>0.4684664742809657</v>
      </c>
    </row>
    <row r="54" spans="1:6" ht="14.25">
      <c r="A54" s="31" t="s">
        <v>115</v>
      </c>
      <c r="B54" s="153">
        <f>'1996'!D54*' CPI Ratios'!$G$65</f>
        <v>10799.297819330302</v>
      </c>
      <c r="C54" s="153">
        <f>'2006'!B60*' CPI Ratios'!$G$77</f>
        <v>16797.187538857423</v>
      </c>
      <c r="D54" s="153">
        <f>'2016'!B60*' CPI Ratios'!$G$89</f>
        <v>22132.88960142358</v>
      </c>
      <c r="E54" s="154">
        <f t="shared" si="2"/>
        <v>1.0494748799136375</v>
      </c>
      <c r="F54" s="154">
        <f t="shared" si="3"/>
        <v>0.31765449127855017</v>
      </c>
    </row>
    <row r="55" spans="1:6" ht="15" thickBot="1">
      <c r="A55" s="132" t="s">
        <v>99</v>
      </c>
      <c r="B55" s="133">
        <f>'1996'!D38*' CPI Ratios'!$G$65</f>
        <v>8365.654953214153</v>
      </c>
      <c r="C55" s="133">
        <f>'2006'!B44*' CPI Ratios'!$G$77</f>
        <v>12202.971332037489</v>
      </c>
      <c r="D55" s="133">
        <f>'2016'!B44*' CPI Ratios'!$G$89</f>
        <v>17907.08429406605</v>
      </c>
      <c r="E55" s="134">
        <f t="shared" si="2"/>
        <v>1.1405477986139034</v>
      </c>
      <c r="F55" s="134">
        <f t="shared" si="3"/>
        <v>0.46743639781018537</v>
      </c>
    </row>
    <row r="56" spans="1:6" ht="15" thickTop="1">
      <c r="A56" s="7" t="s">
        <v>116</v>
      </c>
      <c r="B56" s="135">
        <f>MIN(B1:B4)</f>
        <v>1996</v>
      </c>
      <c r="C56" s="135">
        <f>MIN(C1:C4)</f>
        <v>2006</v>
      </c>
      <c r="D56" s="135">
        <f>MIN(D1:D4)</f>
        <v>2016</v>
      </c>
      <c r="E56" s="131">
        <f>MIN(E1:E4)</f>
        <v>0</v>
      </c>
      <c r="F56" s="131">
        <f>MIN(F1:F4)</f>
        <v>0</v>
      </c>
    </row>
    <row r="57" spans="1:6" ht="14.25">
      <c r="A57" s="7" t="s">
        <v>372</v>
      </c>
      <c r="B57" s="135">
        <f>MAX(B6:B55)</f>
        <v>16405.777852753643</v>
      </c>
      <c r="C57" s="135">
        <f>MAX(C6:C55)</f>
        <v>20681.962140935717</v>
      </c>
      <c r="D57" s="135">
        <f>MAX(D6:D55)</f>
        <v>28612.180045577974</v>
      </c>
      <c r="E57" s="131">
        <f>MAX(E6:E55)</f>
        <v>1.1405477986139034</v>
      </c>
      <c r="F57" s="131">
        <f>MAX(F6:F55)</f>
        <v>0.4684664742809657</v>
      </c>
    </row>
  </sheetData>
  <sheetProtection/>
  <mergeCells count="3">
    <mergeCell ref="E3:F3"/>
    <mergeCell ref="B3:D3"/>
    <mergeCell ref="A3:A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2019-06-06T20:03:19Z</dcterms:created>
  <dcterms:modified xsi:type="dcterms:W3CDTF">2019-06-06T21:24:59Z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