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9" windowWidth="15429" windowHeight="8809" tabRatio="784" activeTab="0"/>
  </bookViews>
  <sheets>
    <sheet name="Index" sheetId="1" r:id="rId1"/>
    <sheet name="Work &amp; Leisure" sheetId="2" r:id="rId2"/>
    <sheet name="Real GDP Growth" sheetId="3" r:id="rId3"/>
    <sheet name="Productivity Growth" sheetId="4" r:id="rId4"/>
    <sheet name="Teacher hours" sheetId="5" r:id="rId5"/>
    <sheet name="Work Hours" sheetId="6" r:id="rId6"/>
    <sheet name="GDP" sheetId="7" r:id="rId7"/>
    <sheet name="Social Benefits" sheetId="8" r:id="rId8"/>
    <sheet name="Intl. LFP" sheetId="9" r:id="rId9"/>
    <sheet name="Intl. Work Hours" sheetId="10" r:id="rId10"/>
    <sheet name="Intl. GDP" sheetId="11" r:id="rId11"/>
  </sheets>
  <definedNames/>
  <calcPr fullCalcOnLoad="1"/>
</workbook>
</file>

<file path=xl/sharedStrings.xml><?xml version="1.0" encoding="utf-8"?>
<sst xmlns="http://schemas.openxmlformats.org/spreadsheetml/2006/main" count="2295" uniqueCount="571">
  <si>
    <t>Data and calculations for "How Hard and Effectively do Americans Work?"</t>
  </si>
  <si>
    <t>Webpage: "Teacher trends."  U.S. Department of Education, National Center for Education Statistics. Accessed July 25, 2015 at http://nces.ed.gov/fastfacts/display.asp?id=28</t>
  </si>
  <si>
    <t>Report: "National Compensation Survey: Occupational Earnings in the United States, 2010." U.S. Bureau of Labor Statistics, May 2011. http://www.bls.gov/ncs/ncswage2010</t>
  </si>
  <si>
    <t>Page 93: "Table 5. Full-time State and local government workers: Mean and median hourly, weekly, and annual earnings and mean weekly and annual hours … Primary, secondary, and special education school teachers … Annual … Mean hours [=] 1,405"</t>
  </si>
  <si>
    <t>FTE teachers</t>
  </si>
  <si>
    <t>Hours per teacher per year</t>
  </si>
  <si>
    <t>Hours for all teachers per year</t>
  </si>
  <si>
    <t>From 2010-2014, real economic growth has averaged 35% below the average of the 50 years prior to the Great Recession.</t>
  </si>
  <si>
    <t>U.S. residents aged 15 and older spend an average of 4.0 hours per day on income-generating work and obtaining education; and 5.3 hours per day on leisure and sports activities like watching TV, socializing, and exercise.</t>
  </si>
  <si>
    <t>From 2010-2014, productivity growth averaged 58% below the average of the 50 years prior to the Great Recession.</t>
  </si>
  <si>
    <t>From 2010-2014, productivity growth is the lowest it has been in any five-year period except from 1977 to 1982 for as far back as such data extends (1947).</t>
  </si>
  <si>
    <t>The prerecession 50-year average for GDP growth is 3.4%.</t>
  </si>
  <si>
    <t>6.1 billion hours is more than the combined work time of every K-12 teacher in the U.S.</t>
  </si>
  <si>
    <t>The only time in modern U.S. history when productivity growth was worse than it is now occurred in the wake of a major regulatory expansion in the 1970s.</t>
  </si>
  <si>
    <t>The U.S. is currently at or near modern lows in the number of hours worked per person aged 25 and older.</t>
  </si>
  <si>
    <t>Relative to other developed nations, the U.S. ranks 19th out of 34 in labor force participation.</t>
  </si>
  <si>
    <t>Relative to other developed nations, the U.S. ranks 15th of 33 in annual work hours per worker.</t>
  </si>
  <si>
    <t xml:space="preserve">In 1960, America led the world by a wide margin in GDP per person, producing 23% more than the next closest nation. </t>
  </si>
  <si>
    <t>Report: "American Time Use Survey -- 2014 Results." June 26, 2015. U.S. Bureau of Labor Statistics, June 18, 2014. http://www.bls.gov/news.release/archives/atus_06242015.pdf</t>
  </si>
  <si>
    <t>Calculated by Just Facts</t>
  </si>
  <si>
    <t xml:space="preserve">Table 3. Time spent in primary activities for the civilian population by age, sex, race, Hispanic or Latino ethnicity, marital status, and educational </t>
  </si>
  <si>
    <t>attainment, 2014 annual averages</t>
  </si>
  <si>
    <r>
      <t>Average hours per day spent in primary activities</t>
    </r>
    <r>
      <rPr>
        <vertAlign val="superscript"/>
        <sz val="10"/>
        <rFont val="Arial"/>
        <family val="2"/>
      </rPr>
      <t>1</t>
    </r>
  </si>
  <si>
    <t>Personal
care
activities</t>
  </si>
  <si>
    <t>Eating
and
drinking</t>
  </si>
  <si>
    <t>House-
hold
activities</t>
  </si>
  <si>
    <t>Purchasing goods &amp; services</t>
  </si>
  <si>
    <t>Caring
for and helping household members</t>
  </si>
  <si>
    <t>Caring
for and helping non- members</t>
  </si>
  <si>
    <t>Working and work-related activities</t>
  </si>
  <si>
    <t>Educational
activities</t>
  </si>
  <si>
    <t>Working, work-related, and educational activities</t>
  </si>
  <si>
    <t>Previous column minus leisure and sports</t>
  </si>
  <si>
    <t>Organizational, religious, and civic activities</t>
  </si>
  <si>
    <t>Leisure
and
sports</t>
  </si>
  <si>
    <t>Telephone
calls, mail,
and e-mail</t>
  </si>
  <si>
    <t>Other activities, not classified</t>
  </si>
  <si>
    <t>Characteristic</t>
  </si>
  <si>
    <t>Age and sex</t>
  </si>
  <si>
    <t xml:space="preserve">Total, 15 years and over  </t>
  </si>
  <si>
    <t xml:space="preserve">15 to 19 years  </t>
  </si>
  <si>
    <t xml:space="preserve">20 to 24 years  </t>
  </si>
  <si>
    <t xml:space="preserve">25 to 34 years  </t>
  </si>
  <si>
    <t xml:space="preserve">35 to 44 years  </t>
  </si>
  <si>
    <t xml:space="preserve">45 to 54 years  </t>
  </si>
  <si>
    <t xml:space="preserve">55 to 64 years  </t>
  </si>
  <si>
    <t xml:space="preserve">65 to 74 years  </t>
  </si>
  <si>
    <r>
      <rPr>
        <vertAlign val="subscript"/>
        <sz val="10"/>
        <rFont val="Arial"/>
        <family val="2"/>
      </rPr>
      <t>–</t>
    </r>
    <r>
      <rPr>
        <sz val="10"/>
        <rFont val="Arial"/>
        <family val="2"/>
      </rPr>
      <t>2</t>
    </r>
  </si>
  <si>
    <t xml:space="preserve">75 years and over  </t>
  </si>
  <si>
    <t xml:space="preserve">Men, 15 years and over  </t>
  </si>
  <si>
    <r>
      <rPr>
        <vertAlign val="subscript"/>
        <sz val="10"/>
        <rFont val="Arial"/>
        <family val="2"/>
      </rPr>
      <t>–</t>
    </r>
    <r>
      <rPr>
        <sz val="10"/>
        <rFont val="Arial"/>
        <family val="2"/>
      </rPr>
      <t>3</t>
    </r>
  </si>
  <si>
    <t xml:space="preserve">Women, 15 years and over  </t>
  </si>
  <si>
    <t>Race and Hispanic or Latino ethnicity</t>
  </si>
  <si>
    <t xml:space="preserve">White, 15 years and over  </t>
  </si>
  <si>
    <t xml:space="preserve">Men  </t>
  </si>
  <si>
    <t>See footnotes at end of table.</t>
  </si>
  <si>
    <t>Dataset: "Table 1.1.1. Percent Change From Preceding Period in Real Gross Domestic Product." Bureau of Economic Analysis, June 24, 2015. http://www.bea.gov/iTable/iTable.cfm?ReqID=9&amp;step=1</t>
  </si>
  <si>
    <t>Average GDP growth from 1957-2006</t>
  </si>
  <si>
    <t>Average GDP growth from 2010-2014</t>
  </si>
  <si>
    <t>2010-2015 relative to 1957-2006</t>
  </si>
  <si>
    <t>Last Revised on: June 24, 2015 - Next Release Date July 30, 2015</t>
  </si>
  <si>
    <t>Table 1.1.1. Percent Change From Preceding Period in Real Gross Domestic Product</t>
  </si>
  <si>
    <t>[Percent]</t>
  </si>
  <si>
    <t>Line</t>
  </si>
  <si>
    <t> </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</si>
  <si>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</si>
  <si>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</si>
  <si>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</si>
  <si>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</si>
  <si>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</si>
  <si>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</si>
  <si>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</si>
  <si>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</si>
  <si>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</si>
  <si>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</si>
  <si>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</si>
  <si>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</si>
  <si>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</si>
  <si>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</si>
  <si>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</si>
  <si>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</si>
  <si>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</si>
  <si>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</si>
  <si>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</si>
  <si>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</si>
  <si>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</si>
  <si>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</si>
  <si>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</si>
  <si>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</si>
  <si>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</si>
  <si>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</si>
  <si>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</si>
  <si>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</si>
  <si>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</si>
  <si>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</si>
  <si>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</si>
  <si>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</si>
  <si>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</si>
  <si>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</si>
  <si>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</si>
  <si>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</si>
  <si>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</si>
  <si>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</si>
  <si>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</si>
  <si>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</si>
  <si>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</si>
  <si>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</si>
  <si>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</si>
  <si>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</si>
  <si>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</si>
  <si>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</si>
  <si>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</si>
  <si>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</si>
  <si>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</si>
  <si>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</si>
  <si>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</si>
  <si>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</si>
  <si>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</si>
  <si>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</si>
  <si>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</si>
  <si>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</si>
  <si>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</si>
  <si>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</si>
  <si>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</si>
  <si>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</si>
  <si>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</si>
  <si>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</si>
  <si>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</si>
  <si>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</si>
  <si>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</si>
  <si>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</si>
  <si>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</si>
  <si>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</si>
  <si>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</si>
  <si>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</si>
  <si>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</si>
  <si>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</si>
  <si>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</si>
  <si>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</si>
  <si>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</si>
  <si>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</si>
  <si>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</si>
  <si>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</si>
  <si>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</si>
  <si>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</si>
  <si>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</si>
  <si>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</si>
  <si>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</si>
  <si>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</si>
  <si>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</si>
  <si>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1</t>
  </si>
  <si>
    <t xml:space="preserve">    Gross domestic product</t>
  </si>
  <si>
    <t>2</t>
  </si>
  <si>
    <t>Personal consumption expenditures</t>
  </si>
  <si>
    <t>3</t>
  </si>
  <si>
    <t xml:space="preserve">  Goods</t>
  </si>
  <si>
    <t>4</t>
  </si>
  <si>
    <t xml:space="preserve">    Durable goods</t>
  </si>
  <si>
    <t>5</t>
  </si>
  <si>
    <t xml:space="preserve">    Nondurable goods</t>
  </si>
  <si>
    <t>6</t>
  </si>
  <si>
    <t xml:space="preserve">  Services</t>
  </si>
  <si>
    <t>7</t>
  </si>
  <si>
    <t>Gross private domestic investment</t>
  </si>
  <si>
    <t>8</t>
  </si>
  <si>
    <t xml:space="preserve">  Fixed investment</t>
  </si>
  <si>
    <t>9</t>
  </si>
  <si>
    <t xml:space="preserve">    Nonresidential</t>
  </si>
  <si>
    <t>10</t>
  </si>
  <si>
    <t xml:space="preserve">      Structures</t>
  </si>
  <si>
    <t>11</t>
  </si>
  <si>
    <t xml:space="preserve">      Equipment</t>
  </si>
  <si>
    <t>12</t>
  </si>
  <si>
    <t xml:space="preserve">      Intellectual property products</t>
  </si>
  <si>
    <t>13</t>
  </si>
  <si>
    <t xml:space="preserve">    Residential</t>
  </si>
  <si>
    <t>14</t>
  </si>
  <si>
    <t xml:space="preserve">  Change in private inventories</t>
  </si>
  <si>
    <t>---</t>
  </si>
  <si>
    <t>15</t>
  </si>
  <si>
    <t>Net exports of goods and services</t>
  </si>
  <si>
    <t>16</t>
  </si>
  <si>
    <t xml:space="preserve">  Exports</t>
  </si>
  <si>
    <t>17</t>
  </si>
  <si>
    <t xml:space="preserve">    Goods</t>
  </si>
  <si>
    <t>18</t>
  </si>
  <si>
    <t xml:space="preserve">    Services</t>
  </si>
  <si>
    <t>19</t>
  </si>
  <si>
    <t xml:space="preserve">  Imports</t>
  </si>
  <si>
    <t>20</t>
  </si>
  <si>
    <t>21</t>
  </si>
  <si>
    <t>22</t>
  </si>
  <si>
    <t>Government consumption expenditures and gross investment</t>
  </si>
  <si>
    <t>23</t>
  </si>
  <si>
    <t xml:space="preserve">  Federal</t>
  </si>
  <si>
    <t>24</t>
  </si>
  <si>
    <t xml:space="preserve">    National defense</t>
  </si>
  <si>
    <t>25</t>
  </si>
  <si>
    <t xml:space="preserve">    Nondefense</t>
  </si>
  <si>
    <t>26</t>
  </si>
  <si>
    <t xml:space="preserve">  State and local</t>
  </si>
  <si>
    <t>Addendum:</t>
  </si>
  <si>
    <t/>
  </si>
  <si>
    <t>27</t>
  </si>
  <si>
    <t xml:space="preserve">  Gross domestic product, current dollars</t>
  </si>
  <si>
    <t>Table 1.1.5: "Gross Domestic Product [Billions of dollars]." U.S. Department of Commerce, Bureau of Economic Analysis. Last revised August 28, 2014. http://www.bea.gov/iTable/iTable.cfm?ReqID=9&amp;step=1#reqid=9&amp;step=1&amp;isuri=1</t>
  </si>
  <si>
    <t>1929</t>
  </si>
  <si>
    <t>Table 3.12: "Government Social Benefits [Billions of dollars]." U.S. Department of Commerce, Bureau of Economic Analysis. Last revised August 5, 2014. http://www.bea.gov/iTable/iTable.cfm?ReqID=9&amp;step=1#reqid=9&amp;step=1&amp;isuri=1</t>
  </si>
  <si>
    <t xml:space="preserve">      Government social benefits</t>
  </si>
  <si>
    <t>Government social benefits / GDP</t>
  </si>
  <si>
    <t>To persons</t>
  </si>
  <si>
    <t xml:space="preserve">    Benefits from social insurance funds</t>
  </si>
  <si>
    <t xml:space="preserve">      Social security 1</t>
  </si>
  <si>
    <t xml:space="preserve">      Medicare 2</t>
  </si>
  <si>
    <t xml:space="preserve">      Unemployment insurance</t>
  </si>
  <si>
    <t xml:space="preserve">        State</t>
  </si>
  <si>
    <t xml:space="preserve">        Railroad employees</t>
  </si>
  <si>
    <t xml:space="preserve">        Federal employees</t>
  </si>
  <si>
    <t xml:space="preserve">        Emergency unemployment compensation</t>
  </si>
  <si>
    <t xml:space="preserve">      Railroad retirement</t>
  </si>
  <si>
    <t xml:space="preserve">      Pension benefit guaranty</t>
  </si>
  <si>
    <t xml:space="preserve">      Veterans' life insurance</t>
  </si>
  <si>
    <t xml:space="preserve">      Workers' compensation</t>
  </si>
  <si>
    <t xml:space="preserve">      Military medical insurance 3</t>
  </si>
  <si>
    <t xml:space="preserve">    Veterans' benefits</t>
  </si>
  <si>
    <t xml:space="preserve">      Pension and disability</t>
  </si>
  <si>
    <t xml:space="preserve">      Readjustment</t>
  </si>
  <si>
    <t xml:space="preserve">      Other 4</t>
  </si>
  <si>
    <t xml:space="preserve">    Supplemental Nutrition Assistance Program (SNAP) 5</t>
  </si>
  <si>
    <t xml:space="preserve">    Black lung benefits</t>
  </si>
  <si>
    <t xml:space="preserve">    Supplemental security income</t>
  </si>
  <si>
    <t xml:space="preserve">    Direct relief</t>
  </si>
  <si>
    <t xml:space="preserve">    Refundable tax credits 6</t>
  </si>
  <si>
    <t xml:space="preserve">    Other 7</t>
  </si>
  <si>
    <t>28</t>
  </si>
  <si>
    <t>29</t>
  </si>
  <si>
    <t xml:space="preserve">      Temporary disability insurance</t>
  </si>
  <si>
    <t>30</t>
  </si>
  <si>
    <t>31</t>
  </si>
  <si>
    <t xml:space="preserve">    Public assistance</t>
  </si>
  <si>
    <t>32</t>
  </si>
  <si>
    <t xml:space="preserve">      Medical care</t>
  </si>
  <si>
    <t>33</t>
  </si>
  <si>
    <t xml:space="preserve">        Medicaid</t>
  </si>
  <si>
    <t>34</t>
  </si>
  <si>
    <t xml:space="preserve">        Other medical care 8</t>
  </si>
  <si>
    <t>35</t>
  </si>
  <si>
    <t xml:space="preserve">      Family assistance 9</t>
  </si>
  <si>
    <t>36</t>
  </si>
  <si>
    <t xml:space="preserve">      Supplemental security income 10</t>
  </si>
  <si>
    <t>37</t>
  </si>
  <si>
    <t xml:space="preserve">      General assistance</t>
  </si>
  <si>
    <t>38</t>
  </si>
  <si>
    <t xml:space="preserve">      Energy assistance</t>
  </si>
  <si>
    <t>39</t>
  </si>
  <si>
    <t xml:space="preserve">      Other 11</t>
  </si>
  <si>
    <t>40</t>
  </si>
  <si>
    <t xml:space="preserve">    Education</t>
  </si>
  <si>
    <t>41</t>
  </si>
  <si>
    <t xml:space="preserve">    Employment and training</t>
  </si>
  <si>
    <t>42</t>
  </si>
  <si>
    <t xml:space="preserve">    Other 12</t>
  </si>
  <si>
    <t>43</t>
  </si>
  <si>
    <t>To the rest of the world 13</t>
  </si>
  <si>
    <t>Legend / Footnotes:</t>
  </si>
  <si>
    <t>1. Social security benefits include old-age, survivors, and disability insurance benefits that are distributed from the federal old-age and survivors insurance trust fund and the disability insurance trust fund.</t>
  </si>
  <si>
    <t>2. Medicare benefits include hospital and supplementary medical insurance benefits that are distributed from the federal hospital insurance trust fund and the supplementary medical insurance trust fund.</t>
  </si>
  <si>
    <t>3. Consists of payments for medical services for dependents of active duty military personnel at nonmilitary facilities.</t>
  </si>
  <si>
    <t>4. Consists of mustering out pay, terminal leave pay, and adjusted compensation benefits.</t>
  </si>
  <si>
    <t>5. Prior to October 2008, benefits for the Supplemental Nutrition Assistance Program were called Food Stamp benefits.</t>
  </si>
  <si>
    <t>6. Refundable tax credits represent the outlays that are distributed to an individual when the amount of federal refundable tax credits exceeds the individual's federal income tax liabilities.  Refundable tax credits include the federal earned income tax credit, the child tax credit, the health coverage tax credit, and, beginning in 2009, the Making Work Pay tax credit, the American Opportunity tax credit, and the government retiree tax credit, as well as credits for alternative minimum tax payments made in prior years.</t>
  </si>
  <si>
    <t>7. Consists largely of payments to nonprofit institutions, aid to students, and payments for medical services for retired military personnel and their dependents at nonmilitary facilities.</t>
  </si>
  <si>
    <t>8. Consists of general medical assistance and state child health care programs.</t>
  </si>
  <si>
    <t>9. Consists of aid to families with dependent children and, beginning with 1996, assistance programs operating under the Personal Responsibility and Work Opportunity Reconciliation Act of 1996.</t>
  </si>
  <si>
    <t>10. Prior to 1974, consists of old-age assistance, aid to the blind, and aid to the permanently and totally disabled, when the programs were partly federally funded.</t>
  </si>
  <si>
    <t>11. Consists of expenditures for food under the supplemental program for women, infants, and children; foster care; adoption assistance; and payments to nonprofit welfare institutions.</t>
  </si>
  <si>
    <t>12. Consists largely of veterans' benefits, Alaska dividends, and crime-victim payments.</t>
  </si>
  <si>
    <t>13. Consists of federal government social benefits to the rest of the world and includes benefits paid to individuals in the U.S. territories and the Commonwealths of Puerto Rico and Northern Mariana Islands.  Prior to 1960, government social benefits to the rest of the world are included in other current transfer payments to the rest of the world (net) in table 3.1.</t>
  </si>
  <si>
    <t>Dataset PRS85006092: "Nonfarm Business Labor Productivity (Output per Hour), Percent Change from Previous Quarter at Annual Rate." U.S. Bureau of Labor Statistics. Accessed June 4, 2015 at http://data.bls.gov/timeseries/PRS85006092</t>
  </si>
  <si>
    <t>Major Sector Productivity and Costs</t>
  </si>
  <si>
    <t>Original Data Value</t>
  </si>
  <si>
    <t>Series Id:</t>
  </si>
  <si>
    <t>PRS85006092</t>
  </si>
  <si>
    <t>Sector:</t>
  </si>
  <si>
    <t>Nonfarm Business</t>
  </si>
  <si>
    <t>Measure:</t>
  </si>
  <si>
    <t>Labor productivity (output per hour)</t>
  </si>
  <si>
    <t>Duration:</t>
  </si>
  <si>
    <t>Percent change from previous quarter at annual rate</t>
  </si>
  <si>
    <t>Base Year:</t>
  </si>
  <si>
    <t>-</t>
  </si>
  <si>
    <t>Years:</t>
  </si>
  <si>
    <t>1947 to 2015</t>
  </si>
  <si>
    <t>Year</t>
  </si>
  <si>
    <t>Qtr1</t>
  </si>
  <si>
    <t>Qtr2</t>
  </si>
  <si>
    <t>Qtr3</t>
  </si>
  <si>
    <t>Qtr4</t>
  </si>
  <si>
    <t>Average</t>
  </si>
  <si>
    <t>Five-Year Moving Average</t>
  </si>
  <si>
    <t>Relative to average of 1957-2006</t>
  </si>
  <si>
    <t>Hours worked / Population aged 25+</t>
  </si>
  <si>
    <t>Hours worked (millions) *</t>
  </si>
  <si>
    <t>Population aged 25+ (thousands) †</t>
  </si>
  <si>
    <t>* Dataset: "Hours worked by full-time and part-time employees." Federal Reserve Bank of St. Louis, Economic Research Division. Accessed July 22, 2015 at https://research.stlouisfed.org/fred2/series/B4701C0A222NBEA#</t>
  </si>
  <si>
    <t>† Dataset: "Table 101.20. Estimates of resident population, by race/ethnicity and age group: Selected years, 1980 through 2013." U.S. Department Of Education, National Center for Education Statistics, October 2014. http://nces.ed.gov/programs/digest/d14/tables/dt14_101.20.asp</t>
  </si>
  <si>
    <t>Dataset: "Average annual hours actually worked per worker." Organization for Economic Cooperation and Development. Accessed July 24, 2015 at https://stats.oecd.org/Index.aspx?DataSetCode=ANHRS</t>
  </si>
  <si>
    <t>Rank</t>
  </si>
  <si>
    <t>Country</t>
  </si>
  <si>
    <t>Hours (2014)</t>
  </si>
  <si>
    <t>OECD countries</t>
  </si>
  <si>
    <t>Mexico</t>
  </si>
  <si>
    <t>Costa Rica</t>
  </si>
  <si>
    <t>Greece</t>
  </si>
  <si>
    <t>Chile</t>
  </si>
  <si>
    <t>Russian Federation</t>
  </si>
  <si>
    <t>Latvia</t>
  </si>
  <si>
    <t>Poland</t>
  </si>
  <si>
    <t>Iceland</t>
  </si>
  <si>
    <t>Estonia</t>
  </si>
  <si>
    <t>Hungary</t>
  </si>
  <si>
    <t>Portugal</t>
  </si>
  <si>
    <t>Israel</t>
  </si>
  <si>
    <t>Lithuania</t>
  </si>
  <si>
    <t>Ireland</t>
  </si>
  <si>
    <t>United States</t>
  </si>
  <si>
    <t>Czech Republic</t>
  </si>
  <si>
    <t>Slovak Republic</t>
  </si>
  <si>
    <t>New Zealand</t>
  </si>
  <si>
    <t>Italy</t>
  </si>
  <si>
    <t>Japan</t>
  </si>
  <si>
    <t>Canada</t>
  </si>
  <si>
    <t>Spain</t>
  </si>
  <si>
    <t>United Kingdom</t>
  </si>
  <si>
    <t>Australia</t>
  </si>
  <si>
    <t>Finland</t>
  </si>
  <si>
    <t>Luxembourg</t>
  </si>
  <si>
    <t>Austria</t>
  </si>
  <si>
    <t>Sweden</t>
  </si>
  <si>
    <t>Switzerland</t>
  </si>
  <si>
    <t>Slovenia</t>
  </si>
  <si>
    <t>Denmark</t>
  </si>
  <si>
    <t>Norway</t>
  </si>
  <si>
    <t>Netherlands</t>
  </si>
  <si>
    <t>Germany</t>
  </si>
  <si>
    <t>Belgium</t>
  </si>
  <si>
    <t>..</t>
  </si>
  <si>
    <t>France</t>
  </si>
  <si>
    <t>Korea</t>
  </si>
  <si>
    <t>Turkey</t>
  </si>
  <si>
    <t>West Germany</t>
  </si>
  <si>
    <t>Dataset: "LFS by sex and age - indicators." Organization for Economic Cooperation and Development. Accessed July 24, 2015 at http://stats.oecd.org/Index.aspx?DatasetCode=LFS_SEXAGE_I_R</t>
  </si>
  <si>
    <t>2014 Labor Force Participation Rate</t>
  </si>
  <si>
    <t>Dataset: "GDP per Capita." World Bank. Accessed July 24, 2015 at http://data.worldbank.org/indicator/NY.GDP.PCAP.CD</t>
  </si>
  <si>
    <t>Country Name</t>
  </si>
  <si>
    <t>U.S. Advantage</t>
  </si>
  <si>
    <t>North America</t>
  </si>
  <si>
    <t>Bermuda</t>
  </si>
  <si>
    <t>Bahamas, The</t>
  </si>
  <si>
    <t>High income: OECD</t>
  </si>
  <si>
    <t>OECD members</t>
  </si>
  <si>
    <t>High income</t>
  </si>
  <si>
    <t>Venezuela, RB</t>
  </si>
  <si>
    <t>Euro area</t>
  </si>
  <si>
    <t>European Union</t>
  </si>
  <si>
    <t>Virgin Islands (U.S.)</t>
  </si>
  <si>
    <t>Puerto Rico</t>
  </si>
  <si>
    <t>Europe &amp; Central Asia (all income levels)</t>
  </si>
  <si>
    <t>Trinidad and Tobago</t>
  </si>
  <si>
    <t>Uruguay</t>
  </si>
  <si>
    <t>World</t>
  </si>
  <si>
    <t>Caribbean small states</t>
  </si>
  <si>
    <t>Hong Kong SAR, China</t>
  </si>
  <si>
    <t>Jamaica</t>
  </si>
  <si>
    <t>Singapore</t>
  </si>
  <si>
    <t>South Africa</t>
  </si>
  <si>
    <t>Barbados</t>
  </si>
  <si>
    <t>Panama</t>
  </si>
  <si>
    <t>Peru</t>
  </si>
  <si>
    <t>Suriname</t>
  </si>
  <si>
    <t>Belize</t>
  </si>
  <si>
    <t>Guyana</t>
  </si>
  <si>
    <t>Malaysia</t>
  </si>
  <si>
    <t>Seychelles</t>
  </si>
  <si>
    <t>Fiji</t>
  </si>
  <si>
    <t>Gabon</t>
  </si>
  <si>
    <t>Zimbabwe</t>
  </si>
  <si>
    <t>Philippines</t>
  </si>
  <si>
    <t>Colombia</t>
  </si>
  <si>
    <t>Guatemala</t>
  </si>
  <si>
    <t>Senegal</t>
  </si>
  <si>
    <t>Small states</t>
  </si>
  <si>
    <t>St. Kitts and Nevis</t>
  </si>
  <si>
    <t>Algeria</t>
  </si>
  <si>
    <t>Iraq</t>
  </si>
  <si>
    <t>Zambia</t>
  </si>
  <si>
    <t>Ecuador</t>
  </si>
  <si>
    <t>Dominican Republic</t>
  </si>
  <si>
    <t>Syrian Arab Republic</t>
  </si>
  <si>
    <t>Ghana</t>
  </si>
  <si>
    <t>Liberia</t>
  </si>
  <si>
    <t>Bolivia</t>
  </si>
  <si>
    <t>Honduras</t>
  </si>
  <si>
    <t>Upper middle income</t>
  </si>
  <si>
    <t>Morocco</t>
  </si>
  <si>
    <t>St. Vincent and the Grenadines</t>
  </si>
  <si>
    <t>Cote d'Ivoire</t>
  </si>
  <si>
    <t>Korea, Rep.</t>
  </si>
  <si>
    <t>Sierra Leone</t>
  </si>
  <si>
    <t>East Asia &amp; Pacific (all income levels)</t>
  </si>
  <si>
    <t>Sri Lanka</t>
  </si>
  <si>
    <t>Niger</t>
  </si>
  <si>
    <t>Middle income</t>
  </si>
  <si>
    <t>Madagascar</t>
  </si>
  <si>
    <t>Congo, Rep.</t>
  </si>
  <si>
    <t>Nicaragua</t>
  </si>
  <si>
    <t>Low &amp; middle income</t>
  </si>
  <si>
    <t>Papua New Guinea</t>
  </si>
  <si>
    <t>Sub-Saharan Africa (developing only)</t>
  </si>
  <si>
    <t>Sub-Saharan Africa (all income levels)</t>
  </si>
  <si>
    <t>Cameroon</t>
  </si>
  <si>
    <t>Cambodia</t>
  </si>
  <si>
    <t>Mauritania</t>
  </si>
  <si>
    <t>Sudan</t>
  </si>
  <si>
    <t>Chad</t>
  </si>
  <si>
    <t>Thailand</t>
  </si>
  <si>
    <t>Swaziland</t>
  </si>
  <si>
    <t>Lower middle income</t>
  </si>
  <si>
    <t>Kenya</t>
  </si>
  <si>
    <t>Benin</t>
  </si>
  <si>
    <t>Nigeria</t>
  </si>
  <si>
    <t>East Asia &amp; Pacific (developing only)</t>
  </si>
  <si>
    <t>Heavily indebted poor countries (HIPC)</t>
  </si>
  <si>
    <t>China</t>
  </si>
  <si>
    <t>Bangladesh</t>
  </si>
  <si>
    <t>India</t>
  </si>
  <si>
    <t>South Asia</t>
  </si>
  <si>
    <t>Pakistan</t>
  </si>
  <si>
    <t>Oman</t>
  </si>
  <si>
    <t>Togo</t>
  </si>
  <si>
    <t>Central African Republic</t>
  </si>
  <si>
    <t>Burundi</t>
  </si>
  <si>
    <t>Burkina Faso</t>
  </si>
  <si>
    <t>Somalia</t>
  </si>
  <si>
    <t>Uganda</t>
  </si>
  <si>
    <t>Afghanistan</t>
  </si>
  <si>
    <t>Botswana</t>
  </si>
  <si>
    <t>Nepal</t>
  </si>
  <si>
    <t>Malawi</t>
  </si>
  <si>
    <t>Lesotho</t>
  </si>
  <si>
    <t>Rwanda</t>
  </si>
  <si>
    <t>Aruba</t>
  </si>
  <si>
    <t>Andorra</t>
  </si>
  <si>
    <t>Angola</t>
  </si>
  <si>
    <t>Albania</t>
  </si>
  <si>
    <t>Arab World</t>
  </si>
  <si>
    <t>United Arab Emirates</t>
  </si>
  <si>
    <t>Argentina</t>
  </si>
  <si>
    <t>Armenia</t>
  </si>
  <si>
    <t>American Samoa</t>
  </si>
  <si>
    <t>Antigua and Barbuda</t>
  </si>
  <si>
    <t>Azerbaijan</t>
  </si>
  <si>
    <t>Bulgaria</t>
  </si>
  <si>
    <t>Bahrain</t>
  </si>
  <si>
    <t>Bosnia and Herzegovina</t>
  </si>
  <si>
    <t>Belarus</t>
  </si>
  <si>
    <t>Brazil</t>
  </si>
  <si>
    <t>Brunei Darussalam</t>
  </si>
  <si>
    <t>Bhutan</t>
  </si>
  <si>
    <t>Central Europe and the Baltics</t>
  </si>
  <si>
    <t>Channel Islands</t>
  </si>
  <si>
    <t>Comoros</t>
  </si>
  <si>
    <t>Cabo Verde</t>
  </si>
  <si>
    <t>Cuba</t>
  </si>
  <si>
    <t>Curacao</t>
  </si>
  <si>
    <t>Cayman Islands</t>
  </si>
  <si>
    <t>Cyprus</t>
  </si>
  <si>
    <t>Djibouti</t>
  </si>
  <si>
    <t>Dominica</t>
  </si>
  <si>
    <t>Europe &amp; Central Asia (developing only)</t>
  </si>
  <si>
    <t>Egypt, Arab Rep.</t>
  </si>
  <si>
    <t>Eritrea</t>
  </si>
  <si>
    <t>Ethiopia</t>
  </si>
  <si>
    <t>Fragile and conflict affected situations</t>
  </si>
  <si>
    <t>Faeroe Islands</t>
  </si>
  <si>
    <t>Micronesia, Fed. Sts.</t>
  </si>
  <si>
    <t>Georgia</t>
  </si>
  <si>
    <t>Guinea</t>
  </si>
  <si>
    <t>Gambia, The</t>
  </si>
  <si>
    <t>Guinea-Bissau</t>
  </si>
  <si>
    <t>Equatorial Guinea</t>
  </si>
  <si>
    <t>Grenada</t>
  </si>
  <si>
    <t>Greenland</t>
  </si>
  <si>
    <t>Guam</t>
  </si>
  <si>
    <t>Croatia</t>
  </si>
  <si>
    <t>Haiti</t>
  </si>
  <si>
    <t>Indonesia</t>
  </si>
  <si>
    <t>Isle of Man</t>
  </si>
  <si>
    <t>Not classified</t>
  </si>
  <si>
    <t>Iran, Islamic Rep.</t>
  </si>
  <si>
    <t>Jordan</t>
  </si>
  <si>
    <t>Kazakhstan</t>
  </si>
  <si>
    <t>Kyrgyz Republic</t>
  </si>
  <si>
    <t>Kiribati</t>
  </si>
  <si>
    <t>Kosovo</t>
  </si>
  <si>
    <t>Kuwait</t>
  </si>
  <si>
    <t>Latin America &amp; Caribbean (developing only)</t>
  </si>
  <si>
    <t>Lao PDR</t>
  </si>
  <si>
    <t>Lebanon</t>
  </si>
  <si>
    <t>Libya</t>
  </si>
  <si>
    <t>St. Lucia</t>
  </si>
  <si>
    <t>Latin America &amp; Caribbean (all income levels)</t>
  </si>
  <si>
    <t>Least developed countries: UN classification</t>
  </si>
  <si>
    <t>Low income</t>
  </si>
  <si>
    <t>Liechtenstein</t>
  </si>
  <si>
    <t>Macao SAR, China</t>
  </si>
  <si>
    <t>St. Martin (French part)</t>
  </si>
  <si>
    <t>Monaco</t>
  </si>
  <si>
    <t>Moldova</t>
  </si>
  <si>
    <t>Maldives</t>
  </si>
  <si>
    <t>Middle East &amp; North Africa (all income levels)</t>
  </si>
  <si>
    <t>Marshall Islands</t>
  </si>
  <si>
    <t>Macedonia, FYR</t>
  </si>
  <si>
    <t>Mali</t>
  </si>
  <si>
    <t>Malta</t>
  </si>
  <si>
    <t>Myanmar</t>
  </si>
  <si>
    <t>Middle East &amp; North Africa (developing only)</t>
  </si>
  <si>
    <t>Montenegro</t>
  </si>
  <si>
    <t>Mongolia</t>
  </si>
  <si>
    <t>Northern Mariana Islands</t>
  </si>
  <si>
    <t>Mozambique</t>
  </si>
  <si>
    <t>Mauritius</t>
  </si>
  <si>
    <t>Namibia</t>
  </si>
  <si>
    <t>New Caledonia</t>
  </si>
  <si>
    <t>High income: nonOECD</t>
  </si>
  <si>
    <t>Other small states</t>
  </si>
  <si>
    <t>Palau</t>
  </si>
  <si>
    <t>Korea, Dem. Rep.</t>
  </si>
  <si>
    <t>Paraguay</t>
  </si>
  <si>
    <t>Pacific island small states</t>
  </si>
  <si>
    <t>French Polynesia</t>
  </si>
  <si>
    <t>Qatar</t>
  </si>
  <si>
    <t>Romania</t>
  </si>
  <si>
    <t>Saudi Arabia</t>
  </si>
  <si>
    <t>Solomon Islands</t>
  </si>
  <si>
    <t>El Salvador</t>
  </si>
  <si>
    <t>San Marino</t>
  </si>
  <si>
    <t>Serbia</t>
  </si>
  <si>
    <t>South Sudan</t>
  </si>
  <si>
    <t>Sao Tome and Principe</t>
  </si>
  <si>
    <t>Turks and Caicos Islands</t>
  </si>
  <si>
    <t>Tajikistan</t>
  </si>
  <si>
    <t>Turkmenistan</t>
  </si>
  <si>
    <t>Timor-Leste</t>
  </si>
  <si>
    <t>Tonga</t>
  </si>
  <si>
    <t>Tunisia</t>
  </si>
  <si>
    <t>Tuvalu</t>
  </si>
  <si>
    <t>Taiwan, China</t>
  </si>
  <si>
    <t>Tanzania</t>
  </si>
  <si>
    <t>Ukraine</t>
  </si>
  <si>
    <t>Uzbekistan</t>
  </si>
  <si>
    <t>Vietnam</t>
  </si>
  <si>
    <t>Vanuatu</t>
  </si>
  <si>
    <t>West Bank and Gaza</t>
  </si>
  <si>
    <t>Samoa</t>
  </si>
  <si>
    <t>Yemen, Rep.</t>
  </si>
  <si>
    <t>Congo, Dem. Rep.</t>
  </si>
  <si>
    <t>"A projected 3.5 million full-time-equivalent (FTE) elementary and secondary school teachers were engaged in classroom instruction in fall 2013."</t>
  </si>
  <si>
    <t>Saint Maarten (Dutch part)</t>
  </si>
  <si>
    <t>GDP per Capita</t>
  </si>
  <si>
    <t>Sint Maarten (Dutch part)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</si>
</sst>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
    <numFmt numFmtId="171" formatCode="yyyy\-mm\-dd"/>
    <numFmt numFmtId="172" formatCode="0.000"/>
    <numFmt numFmtId="173" formatCode="&quot;$&quot;#,##0"/>
  </numFmts>
  <fonts count="57">
    <font>
      <sz val="11"/>
      <color theme="1"/>
      <name val="Calibri"/>
      <family val="2"/>
    </font>
    <font>
      <sz val="11"/>
      <color indexed="8"/>
      <name val="Calibri"/>
      <family val="2"/>
    </font>
    <font>
      <b/>
      <sz val="10"/>
      <name val="Arial"/>
      <family val="2"/>
    </font>
    <font>
      <sz val="10"/>
      <name val="Arial"/>
      <family val="2"/>
    </font>
    <font>
      <vertAlign val="superscript"/>
      <sz val="10"/>
      <name val="Arial"/>
      <family val="2"/>
    </font>
    <font>
      <vertAlign val="subscript"/>
      <sz val="10"/>
      <name val="Arial"/>
      <family val="2"/>
    </font>
    <font>
      <b/>
      <sz val="14"/>
      <name val="Arial"/>
      <family val="2"/>
    </font>
    <font>
      <sz val="13"/>
      <name val="Arial"/>
      <family val="2"/>
    </font>
    <font>
      <b/>
      <sz val="10"/>
      <color indexed="9"/>
      <name val="Arial"/>
      <family val="2"/>
    </font>
    <font>
      <b/>
      <i/>
      <sz val="15"/>
      <name val="Arial"/>
      <family val="2"/>
    </font>
    <font>
      <i/>
      <sz val="10"/>
      <name val="Arial"/>
      <family val="2"/>
    </font>
    <font>
      <b/>
      <sz val="10"/>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u val="single"/>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sz val="10"/>
      <color theme="1"/>
      <name val="Arial"/>
      <family val="2"/>
    </font>
    <font>
      <u val="single"/>
      <sz val="10"/>
      <color theme="10"/>
      <name val="Arial"/>
      <family val="2"/>
    </font>
    <font>
      <b/>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double"/>
      <bottom/>
    </border>
    <border>
      <left/>
      <right style="thin"/>
      <top/>
      <bottom/>
    </border>
    <border>
      <left/>
      <right style="thin"/>
      <top/>
      <bottom style="thin"/>
    </border>
    <border>
      <left/>
      <right style="thin"/>
      <top style="thin"/>
      <bottom/>
    </border>
    <border>
      <left style="thin"/>
      <right style="thin"/>
      <top style="thin"/>
      <bottom/>
    </border>
    <border>
      <left style="thin"/>
      <right/>
      <top style="thin"/>
      <bottom/>
    </border>
    <border>
      <left style="thin"/>
      <right style="thin"/>
      <top/>
      <bottom/>
    </border>
    <border>
      <left style="thin"/>
      <right/>
      <top/>
      <bottom/>
    </border>
    <border>
      <left style="thin"/>
      <right style="thin"/>
      <top/>
      <bottom style="thin"/>
    </border>
    <border>
      <left style="thin"/>
      <right/>
      <top/>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double"/>
    </border>
    <border>
      <left style="thin"/>
      <right/>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7" fillId="0" borderId="0">
      <alignment/>
      <protection/>
    </xf>
    <xf numFmtId="0" fontId="3"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6">
    <xf numFmtId="0" fontId="0" fillId="0" borderId="0" xfId="0" applyFont="1" applyAlignment="1">
      <alignment/>
    </xf>
    <xf numFmtId="0" fontId="52" fillId="0" borderId="0" xfId="57" applyFont="1">
      <alignment/>
      <protection/>
    </xf>
    <xf numFmtId="0" fontId="47" fillId="33" borderId="0" xfId="57" applyFill="1">
      <alignment/>
      <protection/>
    </xf>
    <xf numFmtId="0" fontId="47" fillId="0" borderId="0" xfId="57">
      <alignment/>
      <protection/>
    </xf>
    <xf numFmtId="168" fontId="47" fillId="0" borderId="0" xfId="57" applyNumberFormat="1">
      <alignment/>
      <protection/>
    </xf>
    <xf numFmtId="0" fontId="2" fillId="0" borderId="0" xfId="57" applyFont="1" applyBorder="1" applyAlignment="1">
      <alignment horizontal="left" vertical="top"/>
      <protection/>
    </xf>
    <xf numFmtId="0" fontId="52" fillId="0" borderId="10" xfId="57" applyFont="1" applyBorder="1" applyAlignment="1">
      <alignment horizontal="left" vertical="top" wrapText="1"/>
      <protection/>
    </xf>
    <xf numFmtId="0" fontId="52" fillId="0" borderId="11" xfId="57" applyFont="1" applyBorder="1" applyAlignment="1">
      <alignment horizontal="left" vertical="top" wrapText="1"/>
      <protection/>
    </xf>
    <xf numFmtId="0" fontId="3" fillId="0" borderId="11" xfId="57" applyFont="1" applyBorder="1" applyAlignment="1">
      <alignment horizontal="center" vertical="top" wrapText="1"/>
      <protection/>
    </xf>
    <xf numFmtId="0" fontId="52" fillId="0" borderId="12" xfId="57" applyFont="1" applyBorder="1" applyAlignment="1">
      <alignment horizontal="left" vertical="top" wrapText="1"/>
      <protection/>
    </xf>
    <xf numFmtId="0" fontId="2" fillId="0" borderId="13" xfId="57" applyFont="1" applyBorder="1" applyAlignment="1">
      <alignment horizontal="center" vertical="center" wrapText="1"/>
      <protection/>
    </xf>
    <xf numFmtId="0" fontId="52" fillId="0" borderId="14" xfId="57" applyFont="1" applyBorder="1" applyAlignment="1">
      <alignment horizontal="left" vertical="top" wrapText="1"/>
      <protection/>
    </xf>
    <xf numFmtId="0" fontId="52" fillId="0" borderId="15" xfId="57" applyFont="1" applyBorder="1" applyAlignment="1">
      <alignment horizontal="left" vertical="top" wrapText="1"/>
      <protection/>
    </xf>
    <xf numFmtId="0" fontId="3" fillId="0" borderId="11" xfId="57" applyFont="1" applyBorder="1" applyAlignment="1">
      <alignment horizontal="center" vertical="center" wrapText="1"/>
      <protection/>
    </xf>
    <xf numFmtId="2" fontId="3" fillId="0" borderId="16" xfId="57" applyNumberFormat="1" applyFont="1" applyBorder="1" applyAlignment="1">
      <alignment horizontal="right" vertical="center" wrapText="1"/>
      <protection/>
    </xf>
    <xf numFmtId="2" fontId="3" fillId="33" borderId="16" xfId="57" applyNumberFormat="1" applyFont="1" applyFill="1" applyBorder="1" applyAlignment="1">
      <alignment horizontal="right" vertical="center" wrapText="1"/>
      <protection/>
    </xf>
    <xf numFmtId="2" fontId="3" fillId="0" borderId="17" xfId="57" applyNumberFormat="1" applyFont="1" applyBorder="1" applyAlignment="1">
      <alignment horizontal="right" vertical="center" wrapText="1"/>
      <protection/>
    </xf>
    <xf numFmtId="0" fontId="3" fillId="0" borderId="11" xfId="57" applyFont="1" applyBorder="1" applyAlignment="1">
      <alignment horizontal="left" vertical="center" wrapText="1" indent="2"/>
      <protection/>
    </xf>
    <xf numFmtId="0" fontId="3" fillId="0" borderId="16" xfId="57" applyFont="1" applyBorder="1" applyAlignment="1">
      <alignment horizontal="right" vertical="center" wrapText="1"/>
      <protection/>
    </xf>
    <xf numFmtId="0" fontId="3" fillId="0" borderId="16" xfId="57" applyFont="1" applyBorder="1" applyAlignment="1">
      <alignment horizontal="right" vertical="top" wrapText="1"/>
      <protection/>
    </xf>
    <xf numFmtId="0" fontId="3" fillId="0" borderId="17" xfId="57" applyFont="1" applyBorder="1" applyAlignment="1">
      <alignment horizontal="right" vertical="center" wrapText="1"/>
      <protection/>
    </xf>
    <xf numFmtId="0" fontId="2" fillId="0" borderId="11" xfId="57" applyFont="1" applyBorder="1" applyAlignment="1">
      <alignment horizontal="center" vertical="center" wrapText="1"/>
      <protection/>
    </xf>
    <xf numFmtId="0" fontId="52" fillId="0" borderId="16" xfId="57" applyFont="1" applyBorder="1" applyAlignment="1">
      <alignment horizontal="left" vertical="top" wrapText="1"/>
      <protection/>
    </xf>
    <xf numFmtId="0" fontId="52" fillId="0" borderId="17" xfId="57" applyFont="1" applyBorder="1" applyAlignment="1">
      <alignment horizontal="left" vertical="top" wrapText="1"/>
      <protection/>
    </xf>
    <xf numFmtId="0" fontId="3" fillId="0" borderId="12" xfId="57" applyFont="1" applyBorder="1" applyAlignment="1">
      <alignment horizontal="left" vertical="top" wrapText="1" indent="2"/>
      <protection/>
    </xf>
    <xf numFmtId="2" fontId="3" fillId="0" borderId="18" xfId="57" applyNumberFormat="1" applyFont="1" applyBorder="1" applyAlignment="1">
      <alignment horizontal="right" vertical="top" wrapText="1"/>
      <protection/>
    </xf>
    <xf numFmtId="2" fontId="3" fillId="33" borderId="18" xfId="57" applyNumberFormat="1" applyFont="1" applyFill="1" applyBorder="1" applyAlignment="1">
      <alignment horizontal="right" vertical="center" wrapText="1"/>
      <protection/>
    </xf>
    <xf numFmtId="2" fontId="3" fillId="0" borderId="19" xfId="57" applyNumberFormat="1" applyFont="1" applyBorder="1" applyAlignment="1">
      <alignment horizontal="right" vertical="top" wrapText="1"/>
      <protection/>
    </xf>
    <xf numFmtId="0" fontId="3" fillId="0" borderId="0" xfId="57" applyFont="1" applyBorder="1" applyAlignment="1">
      <alignment horizontal="left" vertical="top"/>
      <protection/>
    </xf>
    <xf numFmtId="0" fontId="3" fillId="0" borderId="0" xfId="58">
      <alignment/>
      <protection/>
    </xf>
    <xf numFmtId="0" fontId="3" fillId="0" borderId="0" xfId="58" applyAlignment="1">
      <alignment horizontal="left"/>
      <protection/>
    </xf>
    <xf numFmtId="168" fontId="3" fillId="0" borderId="0" xfId="58" applyNumberFormat="1">
      <alignment/>
      <protection/>
    </xf>
    <xf numFmtId="2" fontId="3" fillId="33" borderId="0" xfId="58" applyNumberFormat="1" applyFill="1">
      <alignment/>
      <protection/>
    </xf>
    <xf numFmtId="9" fontId="3" fillId="33" borderId="0" xfId="58" applyNumberFormat="1" applyFill="1">
      <alignment/>
      <protection/>
    </xf>
    <xf numFmtId="0" fontId="8" fillId="34" borderId="20" xfId="58" applyFont="1" applyFill="1" applyBorder="1" applyAlignment="1">
      <alignment horizontal="center"/>
      <protection/>
    </xf>
    <xf numFmtId="0" fontId="2" fillId="0" borderId="0" xfId="58" applyFont="1">
      <alignment/>
      <protection/>
    </xf>
    <xf numFmtId="0" fontId="3" fillId="33" borderId="0" xfId="58" applyFill="1">
      <alignment/>
      <protection/>
    </xf>
    <xf numFmtId="0" fontId="3" fillId="33" borderId="0" xfId="58" applyFont="1" applyFill="1" applyAlignment="1">
      <alignment horizontal="left"/>
      <protection/>
    </xf>
    <xf numFmtId="169" fontId="3" fillId="33" borderId="0" xfId="58" applyNumberFormat="1" applyFill="1">
      <alignment/>
      <protection/>
    </xf>
    <xf numFmtId="0" fontId="11" fillId="0" borderId="0" xfId="59" applyFont="1" applyFill="1" applyAlignment="1">
      <alignment horizontal="left" vertical="top" wrapText="1"/>
      <protection/>
    </xf>
    <xf numFmtId="0" fontId="11" fillId="0" borderId="21" xfId="59" applyFont="1" applyFill="1" applyBorder="1" applyAlignment="1">
      <alignment horizontal="center" vertical="center" wrapText="1"/>
      <protection/>
    </xf>
    <xf numFmtId="168" fontId="11" fillId="0" borderId="21" xfId="59" applyNumberFormat="1" applyFont="1" applyFill="1" applyBorder="1" applyAlignment="1">
      <alignment horizontal="center" vertical="center" wrapText="1"/>
      <protection/>
    </xf>
    <xf numFmtId="0" fontId="11" fillId="0" borderId="0" xfId="59" applyFont="1" applyFill="1" applyAlignment="1">
      <alignment horizontal="left"/>
      <protection/>
    </xf>
    <xf numFmtId="170" fontId="12" fillId="0" borderId="0" xfId="59" applyNumberFormat="1" applyFont="1" applyFill="1" applyAlignment="1">
      <alignment horizontal="right"/>
      <protection/>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3" fontId="3" fillId="0" borderId="0" xfId="0" applyNumberFormat="1" applyFont="1" applyFill="1" applyBorder="1" applyAlignment="1" applyProtection="1">
      <alignment vertical="center"/>
      <protection/>
    </xf>
    <xf numFmtId="37" fontId="3" fillId="33" borderId="0" xfId="0" applyNumberFormat="1" applyFont="1" applyFill="1" applyBorder="1" applyAlignment="1" applyProtection="1">
      <alignment horizontal="center" vertical="center"/>
      <protection/>
    </xf>
    <xf numFmtId="37" fontId="3" fillId="0" borderId="0" xfId="0" applyNumberFormat="1" applyFont="1" applyFill="1" applyBorder="1" applyAlignment="1" applyProtection="1">
      <alignment horizontal="center" vertical="center"/>
      <protection/>
    </xf>
    <xf numFmtId="3" fontId="3" fillId="0" borderId="0" xfId="0" applyNumberFormat="1" applyFont="1" applyFill="1" applyBorder="1" applyAlignment="1">
      <alignment vertical="center"/>
    </xf>
    <xf numFmtId="3" fontId="3" fillId="0" borderId="0" xfId="0" applyNumberFormat="1" applyFont="1" applyFill="1" applyBorder="1" applyAlignment="1" applyProtection="1">
      <alignment horizontal="center" vertical="center"/>
      <protection/>
    </xf>
    <xf numFmtId="3" fontId="3" fillId="0" borderId="0" xfId="0" applyNumberFormat="1" applyFont="1" applyFill="1" applyBorder="1" applyAlignment="1">
      <alignment horizontal="center" vertical="center"/>
    </xf>
    <xf numFmtId="3" fontId="2" fillId="0" borderId="0" xfId="0" applyNumberFormat="1" applyFont="1" applyBorder="1" applyAlignment="1">
      <alignment horizontal="center" vertical="center" wrapText="1"/>
    </xf>
    <xf numFmtId="0" fontId="3" fillId="0" borderId="0" xfId="58" applyFont="1" applyFill="1" applyBorder="1" applyAlignment="1">
      <alignment horizontal="left" vertical="top" wrapText="1"/>
      <protection/>
    </xf>
    <xf numFmtId="0" fontId="3" fillId="0" borderId="0" xfId="58" applyFont="1" applyFill="1" applyBorder="1">
      <alignment/>
      <protection/>
    </xf>
    <xf numFmtId="0" fontId="2" fillId="0" borderId="0" xfId="58" applyFont="1" applyFill="1" applyBorder="1" applyAlignment="1">
      <alignment horizontal="center"/>
      <protection/>
    </xf>
    <xf numFmtId="0" fontId="2" fillId="0" borderId="0" xfId="58" applyFont="1" applyFill="1" applyBorder="1" applyAlignment="1">
      <alignment wrapText="1"/>
      <protection/>
    </xf>
    <xf numFmtId="0" fontId="3" fillId="0" borderId="0" xfId="58" applyFont="1" applyFill="1" applyBorder="1" applyAlignment="1">
      <alignment vertical="top" wrapText="1"/>
      <protection/>
    </xf>
    <xf numFmtId="0" fontId="3" fillId="0" borderId="0" xfId="58" applyFont="1" applyFill="1" applyBorder="1" applyAlignment="1">
      <alignment horizontal="center"/>
      <protection/>
    </xf>
    <xf numFmtId="3" fontId="2" fillId="0" borderId="0" xfId="58" applyNumberFormat="1" applyFont="1" applyFill="1" applyBorder="1" applyAlignment="1">
      <alignment horizontal="center"/>
      <protection/>
    </xf>
    <xf numFmtId="3" fontId="3" fillId="0" borderId="0" xfId="58" applyNumberFormat="1" applyFont="1" applyFill="1" applyBorder="1" applyAlignment="1">
      <alignment horizontal="center"/>
      <protection/>
    </xf>
    <xf numFmtId="3" fontId="3" fillId="0" borderId="0" xfId="58" applyNumberFormat="1" applyFont="1" applyFill="1" applyBorder="1">
      <alignment/>
      <protection/>
    </xf>
    <xf numFmtId="49" fontId="3" fillId="0" borderId="0" xfId="58" applyNumberFormat="1" applyFont="1" applyFill="1" applyBorder="1" applyAlignment="1">
      <alignment horizontal="center" vertical="top" wrapText="1"/>
      <protection/>
    </xf>
    <xf numFmtId="49" fontId="3" fillId="0" borderId="0" xfId="58" applyNumberFormat="1" applyFont="1" applyFill="1" applyBorder="1" applyAlignment="1">
      <alignment horizontal="center"/>
      <protection/>
    </xf>
    <xf numFmtId="0" fontId="2" fillId="0" borderId="0" xfId="58" applyFont="1" applyFill="1" applyBorder="1" applyAlignment="1">
      <alignment horizontal="center" vertical="center"/>
      <protection/>
    </xf>
    <xf numFmtId="49" fontId="2" fillId="0" borderId="0" xfId="58" applyNumberFormat="1" applyFont="1" applyFill="1" applyBorder="1" applyAlignment="1">
      <alignment horizontal="center" vertical="center" wrapText="1"/>
      <protection/>
    </xf>
    <xf numFmtId="0" fontId="2" fillId="0" borderId="0" xfId="58" applyFont="1" applyFill="1" applyBorder="1" applyAlignment="1">
      <alignment horizontal="center" vertical="center" wrapText="1"/>
      <protection/>
    </xf>
    <xf numFmtId="0" fontId="3" fillId="0" borderId="0" xfId="58" applyFont="1" applyFill="1" applyBorder="1" applyAlignment="1">
      <alignment horizontal="center" vertical="center"/>
      <protection/>
    </xf>
    <xf numFmtId="0" fontId="53" fillId="0" borderId="0" xfId="0" applyFont="1" applyAlignment="1">
      <alignment horizontal="left" vertical="top" wrapText="1"/>
    </xf>
    <xf numFmtId="0" fontId="53" fillId="0" borderId="0" xfId="0" applyFont="1" applyAlignment="1">
      <alignment/>
    </xf>
    <xf numFmtId="0" fontId="54" fillId="0" borderId="0" xfId="53" applyFont="1" applyAlignment="1">
      <alignment horizontal="left" vertical="top" wrapText="1"/>
    </xf>
    <xf numFmtId="0" fontId="12" fillId="33" borderId="0" xfId="59" applyFont="1" applyFill="1">
      <alignment/>
      <protection/>
    </xf>
    <xf numFmtId="0" fontId="12" fillId="0" borderId="0" xfId="59" applyFont="1">
      <alignment/>
      <protection/>
    </xf>
    <xf numFmtId="168" fontId="12" fillId="0" borderId="0" xfId="59" applyNumberFormat="1" applyFont="1">
      <alignment/>
      <protection/>
    </xf>
    <xf numFmtId="0" fontId="12" fillId="0" borderId="0" xfId="59" applyFont="1" applyFill="1">
      <alignment/>
      <protection/>
    </xf>
    <xf numFmtId="168" fontId="11" fillId="0" borderId="21" xfId="59" applyNumberFormat="1" applyFont="1" applyBorder="1" applyAlignment="1">
      <alignment horizontal="center" vertical="center" wrapText="1"/>
      <protection/>
    </xf>
    <xf numFmtId="0" fontId="11" fillId="0" borderId="21" xfId="59" applyFont="1" applyBorder="1" applyAlignment="1">
      <alignment horizontal="center" vertical="center" wrapText="1"/>
      <protection/>
    </xf>
    <xf numFmtId="0" fontId="12" fillId="0" borderId="0" xfId="59" applyFont="1" applyAlignment="1">
      <alignment horizontal="center" vertical="center"/>
      <protection/>
    </xf>
    <xf numFmtId="168" fontId="12" fillId="33" borderId="0" xfId="59" applyNumberFormat="1" applyFont="1" applyFill="1">
      <alignment/>
      <protection/>
    </xf>
    <xf numFmtId="168" fontId="12" fillId="33" borderId="0" xfId="59" applyNumberFormat="1" applyFont="1" applyFill="1" applyAlignment="1">
      <alignment horizontal="center"/>
      <protection/>
    </xf>
    <xf numFmtId="9" fontId="12" fillId="33" borderId="0" xfId="59" applyNumberFormat="1" applyFont="1" applyFill="1" applyAlignment="1">
      <alignment horizontal="center"/>
      <protection/>
    </xf>
    <xf numFmtId="168" fontId="12" fillId="0" borderId="0" xfId="59" applyNumberFormat="1" applyFont="1" applyFill="1">
      <alignment/>
      <protection/>
    </xf>
    <xf numFmtId="168" fontId="12" fillId="0" borderId="0" xfId="59" applyNumberFormat="1" applyFont="1" applyFill="1" applyAlignment="1">
      <alignment horizontal="center"/>
      <protection/>
    </xf>
    <xf numFmtId="0" fontId="53" fillId="0" borderId="0" xfId="0" applyFont="1" applyAlignment="1">
      <alignment vertical="top"/>
    </xf>
    <xf numFmtId="0" fontId="55" fillId="0" borderId="0" xfId="0" applyFont="1" applyAlignment="1">
      <alignment horizontal="center" vertical="center" wrapText="1"/>
    </xf>
    <xf numFmtId="3" fontId="53" fillId="0" borderId="0" xfId="0" applyNumberFormat="1" applyFont="1" applyAlignment="1">
      <alignment horizontal="center" vertical="top"/>
    </xf>
    <xf numFmtId="3" fontId="53" fillId="0" borderId="0" xfId="0" applyNumberFormat="1" applyFont="1" applyAlignment="1">
      <alignment vertical="top"/>
    </xf>
    <xf numFmtId="0" fontId="53" fillId="0" borderId="0" xfId="0" applyFont="1" applyBorder="1" applyAlignment="1">
      <alignment/>
    </xf>
    <xf numFmtId="0" fontId="53" fillId="0" borderId="0" xfId="0" applyFont="1" applyBorder="1" applyAlignment="1">
      <alignment horizontal="center"/>
    </xf>
    <xf numFmtId="0" fontId="53" fillId="0" borderId="0" xfId="0" applyNumberFormat="1" applyFont="1" applyFill="1" applyBorder="1" applyAlignment="1" applyProtection="1">
      <alignment horizontal="center"/>
      <protection/>
    </xf>
    <xf numFmtId="3" fontId="53" fillId="0" borderId="0" xfId="0" applyNumberFormat="1" applyFont="1" applyFill="1" applyBorder="1" applyAlignment="1" applyProtection="1">
      <alignment horizontal="center"/>
      <protection/>
    </xf>
    <xf numFmtId="3" fontId="53" fillId="0" borderId="0" xfId="0" applyNumberFormat="1" applyFont="1" applyBorder="1" applyAlignment="1">
      <alignment horizontal="center"/>
    </xf>
    <xf numFmtId="0" fontId="53" fillId="33" borderId="0" xfId="0" applyFont="1" applyFill="1" applyAlignment="1">
      <alignment/>
    </xf>
    <xf numFmtId="0" fontId="55" fillId="0" borderId="0" xfId="0" applyFont="1" applyAlignment="1">
      <alignment horizontal="center"/>
    </xf>
    <xf numFmtId="0" fontId="55" fillId="0" borderId="0" xfId="0" applyNumberFormat="1" applyFont="1" applyAlignment="1">
      <alignment horizontal="center"/>
    </xf>
    <xf numFmtId="9" fontId="53" fillId="33" borderId="0" xfId="0" applyNumberFormat="1" applyFont="1" applyFill="1" applyAlignment="1">
      <alignment horizontal="center"/>
    </xf>
    <xf numFmtId="9" fontId="53" fillId="0" borderId="0" xfId="0" applyNumberFormat="1" applyFont="1" applyFill="1" applyAlignment="1">
      <alignment horizontal="center"/>
    </xf>
    <xf numFmtId="173" fontId="53" fillId="33" borderId="0" xfId="0" applyNumberFormat="1" applyFont="1" applyFill="1" applyAlignment="1">
      <alignment/>
    </xf>
    <xf numFmtId="0" fontId="53" fillId="0" borderId="0" xfId="0" applyFont="1" applyAlignment="1">
      <alignment horizontal="center"/>
    </xf>
    <xf numFmtId="173" fontId="53" fillId="0" borderId="0" xfId="0" applyNumberFormat="1" applyFont="1" applyAlignment="1">
      <alignment horizontal="center"/>
    </xf>
    <xf numFmtId="0" fontId="55" fillId="0" borderId="0" xfId="0" applyFont="1" applyBorder="1" applyAlignment="1">
      <alignment/>
    </xf>
    <xf numFmtId="0" fontId="56" fillId="0" borderId="0" xfId="57" applyFont="1" applyAlignment="1">
      <alignment horizontal="left" vertical="top" wrapText="1"/>
      <protection/>
    </xf>
    <xf numFmtId="0" fontId="3" fillId="0" borderId="22" xfId="57" applyFont="1" applyBorder="1" applyAlignment="1">
      <alignment horizontal="center" vertical="center" wrapText="1"/>
      <protection/>
    </xf>
    <xf numFmtId="0" fontId="3" fillId="0" borderId="14" xfId="57" applyFont="1" applyBorder="1" applyAlignment="1">
      <alignment horizontal="center" vertical="center" wrapText="1"/>
      <protection/>
    </xf>
    <xf numFmtId="0" fontId="3" fillId="0" borderId="16" xfId="57" applyFont="1" applyBorder="1" applyAlignment="1">
      <alignment horizontal="center" vertical="center" wrapText="1"/>
      <protection/>
    </xf>
    <xf numFmtId="0" fontId="3" fillId="0" borderId="18" xfId="57" applyFont="1" applyBorder="1" applyAlignment="1">
      <alignment horizontal="center" vertical="center" wrapText="1"/>
      <protection/>
    </xf>
    <xf numFmtId="0" fontId="56" fillId="0" borderId="14" xfId="57" applyFont="1" applyBorder="1" applyAlignment="1">
      <alignment horizontal="center" vertical="center" wrapText="1"/>
      <protection/>
    </xf>
    <xf numFmtId="0" fontId="56" fillId="0" borderId="16" xfId="57" applyFont="1" applyBorder="1" applyAlignment="1">
      <alignment horizontal="center" vertical="center" wrapText="1"/>
      <protection/>
    </xf>
    <xf numFmtId="0" fontId="56" fillId="0" borderId="18" xfId="57" applyFont="1" applyBorder="1" applyAlignment="1">
      <alignment horizontal="center" vertical="center" wrapText="1"/>
      <protection/>
    </xf>
    <xf numFmtId="0" fontId="3" fillId="0" borderId="15" xfId="57" applyFont="1" applyBorder="1" applyAlignment="1">
      <alignment horizontal="center" vertical="center" wrapText="1"/>
      <protection/>
    </xf>
    <xf numFmtId="0" fontId="3" fillId="0" borderId="17" xfId="57" applyFont="1" applyBorder="1" applyAlignment="1">
      <alignment horizontal="center" vertical="center" wrapText="1"/>
      <protection/>
    </xf>
    <xf numFmtId="0" fontId="3" fillId="0" borderId="19" xfId="57" applyFont="1" applyBorder="1" applyAlignment="1">
      <alignment horizontal="center" vertical="center" wrapText="1"/>
      <protection/>
    </xf>
    <xf numFmtId="0" fontId="6" fillId="0" borderId="0" xfId="58" applyFont="1">
      <alignment/>
      <protection/>
    </xf>
    <xf numFmtId="0" fontId="3" fillId="0" borderId="0" xfId="58">
      <alignment/>
      <protection/>
    </xf>
    <xf numFmtId="0" fontId="7" fillId="0" borderId="0" xfId="58" applyFont="1">
      <alignment/>
      <protection/>
    </xf>
    <xf numFmtId="0" fontId="3" fillId="0" borderId="0" xfId="58" applyFont="1" applyAlignment="1">
      <alignment horizontal="left" vertical="top" wrapText="1"/>
      <protection/>
    </xf>
    <xf numFmtId="0" fontId="3" fillId="0" borderId="0" xfId="58" applyAlignment="1">
      <alignment horizontal="left" vertical="top" wrapText="1"/>
      <protection/>
    </xf>
    <xf numFmtId="0" fontId="3" fillId="33" borderId="0" xfId="58" applyFill="1" applyAlignment="1">
      <alignment horizontal="left"/>
      <protection/>
    </xf>
    <xf numFmtId="0" fontId="3" fillId="0" borderId="0" xfId="58" applyFont="1" applyAlignment="1">
      <alignment horizontal="left"/>
      <protection/>
    </xf>
    <xf numFmtId="0" fontId="3" fillId="0" borderId="0" xfId="58" applyAlignment="1">
      <alignment horizontal="left"/>
      <protection/>
    </xf>
    <xf numFmtId="0" fontId="3" fillId="0" borderId="0" xfId="58" applyFont="1">
      <alignment/>
      <protection/>
    </xf>
    <xf numFmtId="0" fontId="12" fillId="0" borderId="0" xfId="59" applyFont="1" applyFill="1" applyAlignment="1">
      <alignment horizontal="left" vertical="top" wrapText="1"/>
      <protection/>
    </xf>
    <xf numFmtId="0" fontId="12" fillId="0" borderId="0" xfId="59" applyFont="1">
      <alignment/>
      <protection/>
    </xf>
    <xf numFmtId="0" fontId="12" fillId="0" borderId="0" xfId="59" applyFont="1" applyFill="1" applyAlignment="1">
      <alignment horizontal="left"/>
      <protection/>
    </xf>
    <xf numFmtId="0" fontId="12" fillId="0" borderId="0" xfId="59" applyFont="1" applyAlignment="1">
      <alignment horizontal="left" vertical="top" wrapText="1"/>
      <protection/>
    </xf>
    <xf numFmtId="0" fontId="11" fillId="0" borderId="0" xfId="59" applyFont="1" applyFill="1" applyAlignment="1">
      <alignment horizontal="left"/>
      <protection/>
    </xf>
    <xf numFmtId="0" fontId="53" fillId="0" borderId="0" xfId="0" applyFont="1" applyAlignment="1">
      <alignment horizontal="left" vertical="top" wrapText="1"/>
    </xf>
    <xf numFmtId="0" fontId="53" fillId="33" borderId="0" xfId="0" applyFont="1" applyFill="1" applyBorder="1" applyAlignment="1">
      <alignment horizontal="left" vertical="top"/>
    </xf>
    <xf numFmtId="0" fontId="53" fillId="0" borderId="0" xfId="0" applyFont="1" applyBorder="1" applyAlignment="1">
      <alignment horizontal="left" vertical="top" wrapText="1"/>
    </xf>
    <xf numFmtId="0" fontId="9" fillId="0" borderId="0" xfId="58" applyFont="1" applyAlignment="1">
      <alignment wrapText="1"/>
      <protection/>
    </xf>
    <xf numFmtId="0" fontId="10" fillId="0" borderId="0" xfId="58" applyFont="1" applyAlignment="1">
      <alignment wrapText="1"/>
      <protection/>
    </xf>
    <xf numFmtId="0" fontId="3" fillId="0" borderId="0" xfId="58" applyFont="1" applyFill="1" applyBorder="1" applyAlignment="1">
      <alignment horizontal="left" vertical="top" wrapText="1"/>
      <protection/>
    </xf>
    <xf numFmtId="0" fontId="55" fillId="0" borderId="23" xfId="0" applyFont="1" applyBorder="1" applyAlignment="1">
      <alignment horizontal="center"/>
    </xf>
    <xf numFmtId="0" fontId="55" fillId="0" borderId="24" xfId="0" applyFont="1" applyBorder="1" applyAlignment="1">
      <alignment horizontal="center"/>
    </xf>
    <xf numFmtId="0" fontId="55" fillId="0" borderId="25" xfId="0" applyFont="1" applyBorder="1" applyAlignment="1">
      <alignment horizontal="center"/>
    </xf>
    <xf numFmtId="0" fontId="55" fillId="0" borderId="0" xfId="0" applyFont="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ts.oecd.org/OECDStat_Metadata/ShowMetadata.ashx?Dataset=ANHRS&amp;Coords=[COUNTRY].[AUT]&amp;ShowOnWeb=true&amp;Lang=en" TargetMode="External" /><Relationship Id="rId2" Type="http://schemas.openxmlformats.org/officeDocument/2006/relationships/hyperlink" Target="http://stats.oecd.org/OECDStat_Metadata/ShowMetadata.ashx?Dataset=ANHRS&amp;Coords=[COUNTRY].[BEL]&amp;ShowOnWeb=true&amp;Lang=en" TargetMode="External" /><Relationship Id="rId3" Type="http://schemas.openxmlformats.org/officeDocument/2006/relationships/hyperlink" Target="http://stats.oecd.org/OECDStat_Metadata/ShowMetadata.ashx?Dataset=ANHRS&amp;Coords=[COUNTRY].[CAN]&amp;ShowOnWeb=true&amp;Lang=en" TargetMode="External" /><Relationship Id="rId4" Type="http://schemas.openxmlformats.org/officeDocument/2006/relationships/hyperlink" Target="http://stats.oecd.org/OECDStat_Metadata/ShowMetadata.ashx?Dataset=ANHRS&amp;Coords=[COUNTRY].[CHL]&amp;ShowOnWeb=true&amp;Lang=en" TargetMode="External" /><Relationship Id="rId5" Type="http://schemas.openxmlformats.org/officeDocument/2006/relationships/hyperlink" Target="http://stats.oecd.org/OECDStat_Metadata/ShowMetadata.ashx?Dataset=ANHRS&amp;Coords=[COUNTRY].[CZE]&amp;ShowOnWeb=true&amp;Lang=en" TargetMode="External" /><Relationship Id="rId6" Type="http://schemas.openxmlformats.org/officeDocument/2006/relationships/hyperlink" Target="http://stats.oecd.org/OECDStat_Metadata/ShowMetadata.ashx?Dataset=ANHRS&amp;Coords=[COUNTRY].[DNK]&amp;ShowOnWeb=true&amp;Lang=en" TargetMode="External" /><Relationship Id="rId7" Type="http://schemas.openxmlformats.org/officeDocument/2006/relationships/hyperlink" Target="http://stats.oecd.org/OECDStat_Metadata/ShowMetadata.ashx?Dataset=ANHRS&amp;Coords=%5bCOUNTRY%5d.%5bEST%5d&amp;ShowOnWeb=true&amp;Lang=en" TargetMode="External" /><Relationship Id="rId8" Type="http://schemas.openxmlformats.org/officeDocument/2006/relationships/hyperlink" Target="http://stats.oecd.org/OECDStat_Metadata/ShowMetadata.ashx?Dataset=ANHRS&amp;Coords=[COUNTRY].[FIN]&amp;ShowOnWeb=true&amp;Lang=en" TargetMode="External" /><Relationship Id="rId9" Type="http://schemas.openxmlformats.org/officeDocument/2006/relationships/hyperlink" Target="http://stats.oecd.org/OECDStat_Metadata/ShowMetadata.ashx?Dataset=ANHRS&amp;Coords=[COUNTRY].[FRA]&amp;ShowOnWeb=true&amp;Lang=en" TargetMode="External" /><Relationship Id="rId10" Type="http://schemas.openxmlformats.org/officeDocument/2006/relationships/hyperlink" Target="http://stats.oecd.org/OECDStat_Metadata/ShowMetadata.ashx?Dataset=ANHRS&amp;Coords=[COUNTRY].[DEU]&amp;ShowOnWeb=true&amp;Lang=en" TargetMode="External" /><Relationship Id="rId11" Type="http://schemas.openxmlformats.org/officeDocument/2006/relationships/hyperlink" Target="http://stats.oecd.org/OECDStat_Metadata/ShowMetadata.ashx?Dataset=ANHRS&amp;Coords=[COUNTRY].[GRC]&amp;ShowOnWeb=true&amp;Lang=en" TargetMode="External" /><Relationship Id="rId12" Type="http://schemas.openxmlformats.org/officeDocument/2006/relationships/hyperlink" Target="http://stats.oecd.org/OECDStat_Metadata/ShowMetadata.ashx?Dataset=ANHRS&amp;Coords=[COUNTRY].[HUN]&amp;ShowOnWeb=true&amp;Lang=en" TargetMode="External" /><Relationship Id="rId13" Type="http://schemas.openxmlformats.org/officeDocument/2006/relationships/hyperlink" Target="http://stats.oecd.org/OECDStat_Metadata/ShowMetadata.ashx?Dataset=ANHRS&amp;Coords=[COUNTRY].[ISL]&amp;ShowOnWeb=true&amp;Lang=en" TargetMode="External" /><Relationship Id="rId14" Type="http://schemas.openxmlformats.org/officeDocument/2006/relationships/hyperlink" Target="http://stats.oecd.org/OECDStat_Metadata/ShowMetadata.ashx?Dataset=ANHRS&amp;Coords=[COUNTRY].[IRL]&amp;ShowOnWeb=true&amp;Lang=en" TargetMode="External" /><Relationship Id="rId15" Type="http://schemas.openxmlformats.org/officeDocument/2006/relationships/hyperlink" Target="http://stats.oecd.org/OECDStat_Metadata/ShowMetadata.ashx?Dataset=ANHRS&amp;Coords=[COUNTRY].[ISR]&amp;ShowOnWeb=true&amp;Lang=en" TargetMode="External" /><Relationship Id="rId16" Type="http://schemas.openxmlformats.org/officeDocument/2006/relationships/hyperlink" Target="http://stats.oecd.org/OECDStat_Metadata/ShowMetadata.ashx?Dataset=ANHRS&amp;Coords=[COUNTRY].[ITA]&amp;ShowOnWeb=true&amp;Lang=en" TargetMode="External" /><Relationship Id="rId17" Type="http://schemas.openxmlformats.org/officeDocument/2006/relationships/hyperlink" Target="http://stats.oecd.org/OECDStat_Metadata/ShowMetadata.ashx?Dataset=ANHRS&amp;Coords=[COUNTRY].[JPN]&amp;ShowOnWeb=true&amp;Lang=en" TargetMode="External" /><Relationship Id="rId18" Type="http://schemas.openxmlformats.org/officeDocument/2006/relationships/hyperlink" Target="http://stats.oecd.org/OECDStat_Metadata/ShowMetadata.ashx?Dataset=ANHRS&amp;Coords=[COUNTRY].[KOR]&amp;ShowOnWeb=true&amp;Lang=en" TargetMode="External" /><Relationship Id="rId19" Type="http://schemas.openxmlformats.org/officeDocument/2006/relationships/hyperlink" Target="http://stats.oecd.org/OECDStat_Metadata/ShowMetadata.ashx?Dataset=ANHRS&amp;Coords=[COUNTRY].[LUX]&amp;ShowOnWeb=true&amp;Lang=en" TargetMode="External" /><Relationship Id="rId20" Type="http://schemas.openxmlformats.org/officeDocument/2006/relationships/hyperlink" Target="http://stats.oecd.org/OECDStat_Metadata/ShowMetadata.ashx?Dataset=ANHRS&amp;Coords=[COUNTRY].[MEX]&amp;ShowOnWeb=true&amp;Lang=en" TargetMode="External" /><Relationship Id="rId21" Type="http://schemas.openxmlformats.org/officeDocument/2006/relationships/hyperlink" Target="http://stats.oecd.org/OECDStat_Metadata/ShowMetadata.ashx?Dataset=ANHRS&amp;Coords=%5bCOUNTRY%5d.%5bNLD%5d&amp;ShowOnWeb=true&amp;Lang=en" TargetMode="External" /><Relationship Id="rId22" Type="http://schemas.openxmlformats.org/officeDocument/2006/relationships/hyperlink" Target="http://stats.oecd.org/OECDStat_Metadata/ShowMetadata.ashx?Dataset=ANHRS&amp;Coords=[COUNTRY].[NZL]&amp;ShowOnWeb=true&amp;Lang=en" TargetMode="External" /><Relationship Id="rId23" Type="http://schemas.openxmlformats.org/officeDocument/2006/relationships/hyperlink" Target="http://stats.oecd.org/OECDStat_Metadata/ShowMetadata.ashx?Dataset=ANHRS&amp;Coords=[COUNTRY].[NOR]&amp;ShowOnWeb=true&amp;Lang=en" TargetMode="External" /><Relationship Id="rId24" Type="http://schemas.openxmlformats.org/officeDocument/2006/relationships/hyperlink" Target="http://stats.oecd.org/OECDStat_Metadata/ShowMetadata.ashx?Dataset=ANHRS&amp;Coords=[COUNTRY].[POL]&amp;ShowOnWeb=true&amp;Lang=en" TargetMode="External" /><Relationship Id="rId25" Type="http://schemas.openxmlformats.org/officeDocument/2006/relationships/hyperlink" Target="http://stats.oecd.org/OECDStat_Metadata/ShowMetadata.ashx?Dataset=ANHRS&amp;Coords=[COUNTRY].[PRT]&amp;ShowOnWeb=true&amp;Lang=en" TargetMode="External" /><Relationship Id="rId26" Type="http://schemas.openxmlformats.org/officeDocument/2006/relationships/hyperlink" Target="http://stats.oecd.org/OECDStat_Metadata/ShowMetadata.ashx?Dataset=ANHRS&amp;Coords=[COUNTRY].[SVK]&amp;ShowOnWeb=true&amp;Lang=en" TargetMode="External" /><Relationship Id="rId27" Type="http://schemas.openxmlformats.org/officeDocument/2006/relationships/hyperlink" Target="http://stats.oecd.org/OECDStat_Metadata/ShowMetadata.ashx?Dataset=ANHRS&amp;Coords=[COUNTRY].[SVN]&amp;ShowOnWeb=true&amp;Lang=en" TargetMode="External" /><Relationship Id="rId28" Type="http://schemas.openxmlformats.org/officeDocument/2006/relationships/hyperlink" Target="http://stats.oecd.org/OECDStat_Metadata/ShowMetadata.ashx?Dataset=ANHRS&amp;Coords=[COUNTRY].[ESP]&amp;ShowOnWeb=true&amp;Lang=en" TargetMode="External" /><Relationship Id="rId29" Type="http://schemas.openxmlformats.org/officeDocument/2006/relationships/hyperlink" Target="http://stats.oecd.org/OECDStat_Metadata/ShowMetadata.ashx?Dataset=ANHRS&amp;Coords=[COUNTRY].[SWE]&amp;ShowOnWeb=true&amp;Lang=en" TargetMode="External" /><Relationship Id="rId30" Type="http://schemas.openxmlformats.org/officeDocument/2006/relationships/hyperlink" Target="http://stats.oecd.org/OECDStat_Metadata/ShowMetadata.ashx?Dataset=ANHRS&amp;Coords=[COUNTRY].[CHE]&amp;ShowOnWeb=true&amp;Lang=en" TargetMode="External" /><Relationship Id="rId31" Type="http://schemas.openxmlformats.org/officeDocument/2006/relationships/hyperlink" Target="http://stats.oecd.org/OECDStat_Metadata/ShowMetadata.ashx?Dataset=ANHRS&amp;Coords=[COUNTRY].[TUR]&amp;ShowOnWeb=true&amp;Lang=en" TargetMode="External" /><Relationship Id="rId32" Type="http://schemas.openxmlformats.org/officeDocument/2006/relationships/hyperlink" Target="http://stats.oecd.org/OECDStat_Metadata/ShowMetadata.ashx?Dataset=ANHRS&amp;Coords=[COUNTRY].[GBR]&amp;ShowOnWeb=true&amp;Lang=en" TargetMode="External" /><Relationship Id="rId33" Type="http://schemas.openxmlformats.org/officeDocument/2006/relationships/hyperlink" Target="http://stats.oecd.org/OECDStat_Metadata/ShowMetadata.ashx?Dataset=ANHRS&amp;Coords=[COUNTRY].[USA]&amp;ShowOnWeb=true&amp;Lang=en" TargetMode="External" /><Relationship Id="rId34" Type="http://schemas.openxmlformats.org/officeDocument/2006/relationships/hyperlink" Target="http://stats.oecd.org/OECDStat_Metadata/ShowMetadata.ashx?Dataset=ANHRS&amp;Coords=[COUNTRY].[OECD]&amp;ShowOnWeb=true&amp;Lang=en" TargetMode="External" /><Relationship Id="rId35" Type="http://schemas.openxmlformats.org/officeDocument/2006/relationships/hyperlink" Target="http://stats.oecd.org/OECDStat_Metadata/ShowMetadata.ashx?Dataset=ANHRS&amp;Coords=[COUNTRY].[FTFR]&amp;ShowOnWeb=true&amp;Lang=en" TargetMode="External" /><Relationship Id="rId36" Type="http://schemas.openxmlformats.org/officeDocument/2006/relationships/hyperlink" Target="http://stats.oecd.org/OECDStat_Metadata/ShowMetadata.ashx?Dataset=ANHRS&amp;Coords=[COUNTRY].[RUS]&amp;ShowOnWeb=true&amp;Lang=en" TargetMode="External" /><Relationship Id="rId37"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3"/>
  <sheetViews>
    <sheetView tabSelected="1" zoomScalePageLayoutView="0" workbookViewId="0" topLeftCell="A1">
      <selection activeCell="A1" sqref="A1"/>
    </sheetView>
  </sheetViews>
  <sheetFormatPr defaultColWidth="9.140625" defaultRowHeight="15"/>
  <cols>
    <col min="1" max="1" width="94.28125" style="68" customWidth="1"/>
    <col min="2" max="16384" width="8.8515625" style="69" customWidth="1"/>
  </cols>
  <sheetData>
    <row r="1" ht="12.75">
      <c r="A1" s="135" t="s">
        <v>0</v>
      </c>
    </row>
    <row r="3" ht="30" customHeight="1">
      <c r="A3" s="70" t="s">
        <v>8</v>
      </c>
    </row>
    <row r="5" ht="26.25">
      <c r="A5" s="70" t="s">
        <v>7</v>
      </c>
    </row>
    <row r="7" ht="26.25">
      <c r="A7" s="70" t="s">
        <v>9</v>
      </c>
    </row>
    <row r="9" ht="26.25">
      <c r="A9" s="70" t="s">
        <v>10</v>
      </c>
    </row>
    <row r="11" ht="12.75">
      <c r="A11" s="70" t="s">
        <v>11</v>
      </c>
    </row>
    <row r="13" ht="12.75">
      <c r="A13" s="70" t="s">
        <v>12</v>
      </c>
    </row>
    <row r="15" ht="26.25">
      <c r="A15" s="70" t="s">
        <v>13</v>
      </c>
    </row>
    <row r="17" ht="12.75">
      <c r="A17" s="70" t="s">
        <v>14</v>
      </c>
    </row>
    <row r="19" ht="12.75">
      <c r="A19" s="70" t="s">
        <v>15</v>
      </c>
    </row>
    <row r="21" ht="12.75">
      <c r="A21" s="70" t="s">
        <v>16</v>
      </c>
    </row>
    <row r="23" ht="26.25">
      <c r="A23" s="70" t="s">
        <v>17</v>
      </c>
    </row>
  </sheetData>
  <sheetProtection/>
  <hyperlinks>
    <hyperlink ref="A3" location="'Work &amp; Leisure'!A1" display="U.S. residents aged 15 and older spend an average of 4.0 hours per day on income-generating work and obtaining education; and 5.3 hours per day on leisure and sports activities like watching TV, socializing, and exercise."/>
    <hyperlink ref="A5" location="'Real GDP Growth'!A1" display="From 2010-2014, real economic growth has averaged 35% below the average of the 50 years prior to the Great Recession."/>
    <hyperlink ref="A7" location="'Productivity Growth'!A1" display="From 2010-2014, productivity growth averaged 58% below the average of the 50 years prior to the Great Recession."/>
    <hyperlink ref="A9" location="'Productivity Growth'!A1" display="From 2010-2014, productivity growth is the lowest it has been in any five-year period except from 1977 to 1982 for as far back as such data extends (1947)."/>
    <hyperlink ref="A11" location="'Real GDP Growth'!A1" display="The prerecession 50-year average for GDP growth is 3.4%."/>
    <hyperlink ref="A13" location="'Teacher hours'!A1" display="6.1 billion hours is more than the combined work time of every K-12 teacher in the U.S."/>
    <hyperlink ref="A15" location="'Productivity Growth'!A1" display="The only time in modern U.S. history when productivity growth was worse than it is now occurred in the wake of a major regulatory expansion in the 1970s."/>
    <hyperlink ref="A17" location="'Work Hours'!A1" display="The U.S. is currently at or near modern lows in the number of hours worked per person aged 25 and older."/>
    <hyperlink ref="A19" location="'Intl. LFP'!A1" display="Relative to other developed nations, the U.S. ranks 19th out of 34 in labor force participation."/>
    <hyperlink ref="A21" location="'Intl. Work Hours'!A1" display="Relative to other developed nations, the U.S. ranks 15th of 33 in annual work hours per worker."/>
    <hyperlink ref="A23" location="'Intl. GDP'!A1" display="In 1960, America led the world by a wide margin in GDP per person, producing 23% more than the next closest nation. "/>
  </hyperlink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J1"/>
    </sheetView>
  </sheetViews>
  <sheetFormatPr defaultColWidth="9.140625" defaultRowHeight="15"/>
  <cols>
    <col min="1" max="1" width="8.8515625" style="58" customWidth="1"/>
    <col min="2" max="2" width="26.421875" style="54" customWidth="1"/>
    <col min="3" max="3" width="12.57421875" style="61" customWidth="1"/>
    <col min="4" max="16384" width="8.8515625" style="54" customWidth="1"/>
  </cols>
  <sheetData>
    <row r="1" spans="1:10" ht="26.25" customHeight="1">
      <c r="A1" s="131" t="s">
        <v>306</v>
      </c>
      <c r="B1" s="131"/>
      <c r="C1" s="131"/>
      <c r="D1" s="131"/>
      <c r="E1" s="131"/>
      <c r="F1" s="131"/>
      <c r="G1" s="131"/>
      <c r="H1" s="131"/>
      <c r="I1" s="131"/>
      <c r="J1" s="131"/>
    </row>
    <row r="3" spans="1:3" ht="12.75">
      <c r="A3" s="55" t="s">
        <v>307</v>
      </c>
      <c r="B3" s="56" t="s">
        <v>308</v>
      </c>
      <c r="C3" s="59" t="s">
        <v>309</v>
      </c>
    </row>
    <row r="4" spans="1:3" ht="12.75">
      <c r="A4" s="55" t="s">
        <v>290</v>
      </c>
      <c r="B4" s="57" t="s">
        <v>310</v>
      </c>
      <c r="C4" s="60">
        <v>1770</v>
      </c>
    </row>
    <row r="5" spans="1:3" ht="12.75">
      <c r="A5" s="58">
        <v>1</v>
      </c>
      <c r="B5" s="57" t="s">
        <v>311</v>
      </c>
      <c r="C5" s="60">
        <v>2228</v>
      </c>
    </row>
    <row r="6" spans="1:3" ht="12.75">
      <c r="A6" s="58">
        <v>2</v>
      </c>
      <c r="B6" s="57" t="s">
        <v>312</v>
      </c>
      <c r="C6" s="60">
        <v>2216</v>
      </c>
    </row>
    <row r="7" spans="1:3" ht="12.75">
      <c r="A7" s="58">
        <v>3</v>
      </c>
      <c r="B7" s="57" t="s">
        <v>313</v>
      </c>
      <c r="C7" s="60">
        <v>2042</v>
      </c>
    </row>
    <row r="8" spans="1:3" ht="12.75">
      <c r="A8" s="58">
        <v>4</v>
      </c>
      <c r="B8" s="57" t="s">
        <v>314</v>
      </c>
      <c r="C8" s="60">
        <v>1990</v>
      </c>
    </row>
    <row r="9" spans="1:3" ht="12.75">
      <c r="A9" s="58">
        <v>5</v>
      </c>
      <c r="B9" s="57" t="s">
        <v>315</v>
      </c>
      <c r="C9" s="60">
        <v>1985</v>
      </c>
    </row>
    <row r="10" spans="1:3" ht="12.75">
      <c r="A10" s="58">
        <v>6</v>
      </c>
      <c r="B10" s="57" t="s">
        <v>316</v>
      </c>
      <c r="C10" s="60">
        <v>1938</v>
      </c>
    </row>
    <row r="11" spans="1:3" ht="12.75">
      <c r="A11" s="58">
        <v>7</v>
      </c>
      <c r="B11" s="57" t="s">
        <v>317</v>
      </c>
      <c r="C11" s="60">
        <v>1923</v>
      </c>
    </row>
    <row r="12" spans="1:3" ht="12.75">
      <c r="A12" s="58">
        <v>8</v>
      </c>
      <c r="B12" s="57" t="s">
        <v>318</v>
      </c>
      <c r="C12" s="60">
        <v>1864</v>
      </c>
    </row>
    <row r="13" spans="1:3" ht="12.75">
      <c r="A13" s="58">
        <v>9</v>
      </c>
      <c r="B13" s="57" t="s">
        <v>319</v>
      </c>
      <c r="C13" s="60">
        <v>1859</v>
      </c>
    </row>
    <row r="14" spans="1:3" ht="12.75">
      <c r="A14" s="58">
        <v>10</v>
      </c>
      <c r="B14" s="57" t="s">
        <v>320</v>
      </c>
      <c r="C14" s="60">
        <v>1858</v>
      </c>
    </row>
    <row r="15" spans="1:3" ht="12.75">
      <c r="A15" s="58">
        <v>11</v>
      </c>
      <c r="B15" s="57" t="s">
        <v>321</v>
      </c>
      <c r="C15" s="60">
        <v>1857</v>
      </c>
    </row>
    <row r="16" spans="1:3" ht="12.75">
      <c r="A16" s="58">
        <v>12</v>
      </c>
      <c r="B16" s="57" t="s">
        <v>322</v>
      </c>
      <c r="C16" s="60">
        <v>1853</v>
      </c>
    </row>
    <row r="17" spans="1:3" ht="12.75">
      <c r="A17" s="58">
        <v>13</v>
      </c>
      <c r="B17" s="57" t="s">
        <v>323</v>
      </c>
      <c r="C17" s="60">
        <v>1834</v>
      </c>
    </row>
    <row r="18" spans="1:3" ht="12.75">
      <c r="A18" s="58">
        <v>14</v>
      </c>
      <c r="B18" s="57" t="s">
        <v>324</v>
      </c>
      <c r="C18" s="60">
        <v>1821</v>
      </c>
    </row>
    <row r="19" spans="1:3" ht="12.75">
      <c r="A19" s="58">
        <v>15</v>
      </c>
      <c r="B19" s="57" t="s">
        <v>325</v>
      </c>
      <c r="C19" s="60">
        <v>1789</v>
      </c>
    </row>
    <row r="20" spans="1:3" ht="12.75">
      <c r="A20" s="58">
        <v>16</v>
      </c>
      <c r="B20" s="57" t="s">
        <v>326</v>
      </c>
      <c r="C20" s="60">
        <v>1776</v>
      </c>
    </row>
    <row r="21" spans="1:3" ht="12.75">
      <c r="A21" s="58">
        <v>17</v>
      </c>
      <c r="B21" s="57" t="s">
        <v>327</v>
      </c>
      <c r="C21" s="60">
        <v>1763</v>
      </c>
    </row>
    <row r="22" spans="1:3" ht="12.75">
      <c r="A22" s="58">
        <v>18</v>
      </c>
      <c r="B22" s="57" t="s">
        <v>328</v>
      </c>
      <c r="C22" s="60">
        <v>1762</v>
      </c>
    </row>
    <row r="23" spans="1:3" ht="12.75">
      <c r="A23" s="58">
        <v>19</v>
      </c>
      <c r="B23" s="57" t="s">
        <v>329</v>
      </c>
      <c r="C23" s="60">
        <v>1734</v>
      </c>
    </row>
    <row r="24" spans="1:3" ht="12.75">
      <c r="A24" s="58">
        <v>20</v>
      </c>
      <c r="B24" s="57" t="s">
        <v>330</v>
      </c>
      <c r="C24" s="60">
        <v>1729</v>
      </c>
    </row>
    <row r="25" spans="1:3" ht="12.75">
      <c r="A25" s="58">
        <v>21</v>
      </c>
      <c r="B25" s="57" t="s">
        <v>331</v>
      </c>
      <c r="C25" s="60">
        <v>1704</v>
      </c>
    </row>
    <row r="26" spans="1:3" ht="12.75">
      <c r="A26" s="58">
        <v>22</v>
      </c>
      <c r="B26" s="57" t="s">
        <v>332</v>
      </c>
      <c r="C26" s="60">
        <v>1689</v>
      </c>
    </row>
    <row r="27" spans="1:3" ht="12.75">
      <c r="A27" s="58">
        <v>23</v>
      </c>
      <c r="B27" s="57" t="s">
        <v>333</v>
      </c>
      <c r="C27" s="60">
        <v>1677</v>
      </c>
    </row>
    <row r="28" spans="1:3" ht="12.75">
      <c r="A28" s="58">
        <v>24</v>
      </c>
      <c r="B28" s="57" t="s">
        <v>334</v>
      </c>
      <c r="C28" s="60">
        <v>1664</v>
      </c>
    </row>
    <row r="29" spans="1:3" ht="12.75">
      <c r="A29" s="58">
        <v>25</v>
      </c>
      <c r="B29" s="57" t="s">
        <v>335</v>
      </c>
      <c r="C29" s="60">
        <v>1645</v>
      </c>
    </row>
    <row r="30" spans="1:3" ht="12.75">
      <c r="A30" s="58">
        <v>26</v>
      </c>
      <c r="B30" s="57" t="s">
        <v>336</v>
      </c>
      <c r="C30" s="60">
        <v>1643</v>
      </c>
    </row>
    <row r="31" spans="1:3" ht="12.75">
      <c r="A31" s="58">
        <v>27</v>
      </c>
      <c r="B31" s="57" t="s">
        <v>337</v>
      </c>
      <c r="C31" s="60">
        <v>1629</v>
      </c>
    </row>
    <row r="32" spans="1:3" ht="12.75">
      <c r="A32" s="58">
        <v>28</v>
      </c>
      <c r="B32" s="57" t="s">
        <v>338</v>
      </c>
      <c r="C32" s="60">
        <v>1609</v>
      </c>
    </row>
    <row r="33" spans="1:3" ht="12.75">
      <c r="A33" s="58">
        <v>29</v>
      </c>
      <c r="B33" s="57" t="s">
        <v>339</v>
      </c>
      <c r="C33" s="60">
        <v>1568</v>
      </c>
    </row>
    <row r="34" spans="1:3" ht="12.75">
      <c r="A34" s="58">
        <v>30</v>
      </c>
      <c r="B34" s="57" t="s">
        <v>340</v>
      </c>
      <c r="C34" s="60">
        <v>1561</v>
      </c>
    </row>
    <row r="35" spans="1:3" ht="12.75">
      <c r="A35" s="58">
        <v>31</v>
      </c>
      <c r="B35" s="57" t="s">
        <v>341</v>
      </c>
      <c r="C35" s="60">
        <v>1436</v>
      </c>
    </row>
    <row r="36" spans="1:3" ht="12.75">
      <c r="A36" s="58">
        <v>32</v>
      </c>
      <c r="B36" s="57" t="s">
        <v>342</v>
      </c>
      <c r="C36" s="60">
        <v>1427</v>
      </c>
    </row>
    <row r="37" spans="1:3" ht="12.75">
      <c r="A37" s="58">
        <v>33</v>
      </c>
      <c r="B37" s="57" t="s">
        <v>343</v>
      </c>
      <c r="C37" s="60">
        <v>1425</v>
      </c>
    </row>
    <row r="38" spans="2:3" ht="12.75">
      <c r="B38" s="57" t="s">
        <v>344</v>
      </c>
      <c r="C38" s="60">
        <v>1371</v>
      </c>
    </row>
    <row r="39" spans="2:3" ht="12.75">
      <c r="B39" s="57" t="s">
        <v>345</v>
      </c>
      <c r="C39" s="60" t="s">
        <v>346</v>
      </c>
    </row>
    <row r="40" spans="2:3" ht="12.75">
      <c r="B40" s="57" t="s">
        <v>347</v>
      </c>
      <c r="C40" s="60" t="s">
        <v>346</v>
      </c>
    </row>
    <row r="41" spans="2:3" ht="12.75">
      <c r="B41" s="57" t="s">
        <v>348</v>
      </c>
      <c r="C41" s="60" t="s">
        <v>346</v>
      </c>
    </row>
    <row r="42" spans="2:3" ht="12.75">
      <c r="B42" s="57" t="s">
        <v>349</v>
      </c>
      <c r="C42" s="60" t="s">
        <v>346</v>
      </c>
    </row>
    <row r="43" spans="2:3" ht="12.75">
      <c r="B43" s="57" t="s">
        <v>350</v>
      </c>
      <c r="C43" s="60" t="s">
        <v>346</v>
      </c>
    </row>
  </sheetData>
  <sheetProtection/>
  <mergeCells count="1">
    <mergeCell ref="A1:J1"/>
  </mergeCells>
  <hyperlinks>
    <hyperlink ref="B31" r:id="rId1" display="http://stats.oecd.org/OECDStat_Metadata/ShowMetadata.ashx?Dataset=ANHRS&amp;Coords=[COUNTRY].[AUT]&amp;ShowOnWeb=true&amp;Lang=en"/>
    <hyperlink ref="B39" r:id="rId2" display="http://stats.oecd.org/OECDStat_Metadata/ShowMetadata.ashx?Dataset=ANHRS&amp;Coords=[COUNTRY].[BEL]&amp;ShowOnWeb=true&amp;Lang=en"/>
    <hyperlink ref="B25" r:id="rId3" display="http://stats.oecd.org/OECDStat_Metadata/ShowMetadata.ashx?Dataset=ANHRS&amp;Coords=[COUNTRY].[CAN]&amp;ShowOnWeb=true&amp;Lang=en"/>
    <hyperlink ref="B8" r:id="rId4" display="http://stats.oecd.org/OECDStat_Metadata/ShowMetadata.ashx?Dataset=ANHRS&amp;Coords=[COUNTRY].[CHL]&amp;ShowOnWeb=true&amp;Lang=en"/>
    <hyperlink ref="B20" r:id="rId5" display="http://stats.oecd.org/OECDStat_Metadata/ShowMetadata.ashx?Dataset=ANHRS&amp;Coords=[COUNTRY].[CZE]&amp;ShowOnWeb=true&amp;Lang=en"/>
    <hyperlink ref="B35" r:id="rId6" display="http://stats.oecd.org/OECDStat_Metadata/ShowMetadata.ashx?Dataset=ANHRS&amp;Coords=[COUNTRY].[DNK]&amp;ShowOnWeb=true&amp;Lang=en"/>
    <hyperlink ref="B13" r:id="rId7" display="http://stats.oecd.org/OECDStat_Metadata/ShowMetadata.ashx?Dataset=ANHRS&amp;Coords=%5bCOUNTRY%5d.%5bEST%5d&amp;ShowOnWeb=true&amp;Lang=en"/>
    <hyperlink ref="B29" r:id="rId8" display="http://stats.oecd.org/OECDStat_Metadata/ShowMetadata.ashx?Dataset=ANHRS&amp;Coords=[COUNTRY].[FIN]&amp;ShowOnWeb=true&amp;Lang=en"/>
    <hyperlink ref="B40" r:id="rId9" display="http://stats.oecd.org/OECDStat_Metadata/ShowMetadata.ashx?Dataset=ANHRS&amp;Coords=[COUNTRY].[FRA]&amp;ShowOnWeb=true&amp;Lang=en"/>
    <hyperlink ref="B38" r:id="rId10" display="http://stats.oecd.org/OECDStat_Metadata/ShowMetadata.ashx?Dataset=ANHRS&amp;Coords=[COUNTRY].[DEU]&amp;ShowOnWeb=true&amp;Lang=en"/>
    <hyperlink ref="B7" r:id="rId11" display="http://stats.oecd.org/OECDStat_Metadata/ShowMetadata.ashx?Dataset=ANHRS&amp;Coords=[COUNTRY].[GRC]&amp;ShowOnWeb=true&amp;Lang=en"/>
    <hyperlink ref="B14" r:id="rId12" display="http://stats.oecd.org/OECDStat_Metadata/ShowMetadata.ashx?Dataset=ANHRS&amp;Coords=[COUNTRY].[HUN]&amp;ShowOnWeb=true&amp;Lang=en"/>
    <hyperlink ref="B12" r:id="rId13" display="http://stats.oecd.org/OECDStat_Metadata/ShowMetadata.ashx?Dataset=ANHRS&amp;Coords=[COUNTRY].[ISL]&amp;ShowOnWeb=true&amp;Lang=en"/>
    <hyperlink ref="B18" r:id="rId14" display="http://stats.oecd.org/OECDStat_Metadata/ShowMetadata.ashx?Dataset=ANHRS&amp;Coords=[COUNTRY].[IRL]&amp;ShowOnWeb=true&amp;Lang=en"/>
    <hyperlink ref="B16" r:id="rId15" display="http://stats.oecd.org/OECDStat_Metadata/ShowMetadata.ashx?Dataset=ANHRS&amp;Coords=[COUNTRY].[ISR]&amp;ShowOnWeb=true&amp;Lang=en"/>
    <hyperlink ref="B23" r:id="rId16" display="http://stats.oecd.org/OECDStat_Metadata/ShowMetadata.ashx?Dataset=ANHRS&amp;Coords=[COUNTRY].[ITA]&amp;ShowOnWeb=true&amp;Lang=en"/>
    <hyperlink ref="B24" r:id="rId17" display="http://stats.oecd.org/OECDStat_Metadata/ShowMetadata.ashx?Dataset=ANHRS&amp;Coords=[COUNTRY].[JPN]&amp;ShowOnWeb=true&amp;Lang=en"/>
    <hyperlink ref="B41" r:id="rId18" display="http://stats.oecd.org/OECDStat_Metadata/ShowMetadata.ashx?Dataset=ANHRS&amp;Coords=[COUNTRY].[KOR]&amp;ShowOnWeb=true&amp;Lang=en"/>
    <hyperlink ref="B30" r:id="rId19" display="http://stats.oecd.org/OECDStat_Metadata/ShowMetadata.ashx?Dataset=ANHRS&amp;Coords=[COUNTRY].[LUX]&amp;ShowOnWeb=true&amp;Lang=en"/>
    <hyperlink ref="B5" r:id="rId20" display="http://stats.oecd.org/OECDStat_Metadata/ShowMetadata.ashx?Dataset=ANHRS&amp;Coords=[COUNTRY].[MEX]&amp;ShowOnWeb=true&amp;Lang=en"/>
    <hyperlink ref="B37" r:id="rId21" display="http://stats.oecd.org/OECDStat_Metadata/ShowMetadata.ashx?Dataset=ANHRS&amp;Coords=%5bCOUNTRY%5d.%5bNLD%5d&amp;ShowOnWeb=true&amp;Lang=en"/>
    <hyperlink ref="B22" r:id="rId22" display="http://stats.oecd.org/OECDStat_Metadata/ShowMetadata.ashx?Dataset=ANHRS&amp;Coords=[COUNTRY].[NZL]&amp;ShowOnWeb=true&amp;Lang=en"/>
    <hyperlink ref="B36" r:id="rId23" display="http://stats.oecd.org/OECDStat_Metadata/ShowMetadata.ashx?Dataset=ANHRS&amp;Coords=[COUNTRY].[NOR]&amp;ShowOnWeb=true&amp;Lang=en"/>
    <hyperlink ref="B11" r:id="rId24" display="http://stats.oecd.org/OECDStat_Metadata/ShowMetadata.ashx?Dataset=ANHRS&amp;Coords=[COUNTRY].[POL]&amp;ShowOnWeb=true&amp;Lang=en"/>
    <hyperlink ref="B15" r:id="rId25" display="http://stats.oecd.org/OECDStat_Metadata/ShowMetadata.ashx?Dataset=ANHRS&amp;Coords=[COUNTRY].[PRT]&amp;ShowOnWeb=true&amp;Lang=en"/>
    <hyperlink ref="B21" r:id="rId26" display="http://stats.oecd.org/OECDStat_Metadata/ShowMetadata.ashx?Dataset=ANHRS&amp;Coords=[COUNTRY].[SVK]&amp;ShowOnWeb=true&amp;Lang=en"/>
    <hyperlink ref="B34" r:id="rId27" display="http://stats.oecd.org/OECDStat_Metadata/ShowMetadata.ashx?Dataset=ANHRS&amp;Coords=[COUNTRY].[SVN]&amp;ShowOnWeb=true&amp;Lang=en"/>
    <hyperlink ref="B26" r:id="rId28" display="http://stats.oecd.org/OECDStat_Metadata/ShowMetadata.ashx?Dataset=ANHRS&amp;Coords=[COUNTRY].[ESP]&amp;ShowOnWeb=true&amp;Lang=en"/>
    <hyperlink ref="B32" r:id="rId29" display="http://stats.oecd.org/OECDStat_Metadata/ShowMetadata.ashx?Dataset=ANHRS&amp;Coords=[COUNTRY].[SWE]&amp;ShowOnWeb=true&amp;Lang=en"/>
    <hyperlink ref="B33" r:id="rId30" display="http://stats.oecd.org/OECDStat_Metadata/ShowMetadata.ashx?Dataset=ANHRS&amp;Coords=[COUNTRY].[CHE]&amp;ShowOnWeb=true&amp;Lang=en"/>
    <hyperlink ref="B42" r:id="rId31" display="http://stats.oecd.org/OECDStat_Metadata/ShowMetadata.ashx?Dataset=ANHRS&amp;Coords=[COUNTRY].[TUR]&amp;ShowOnWeb=true&amp;Lang=en"/>
    <hyperlink ref="B27" r:id="rId32" display="http://stats.oecd.org/OECDStat_Metadata/ShowMetadata.ashx?Dataset=ANHRS&amp;Coords=[COUNTRY].[GBR]&amp;ShowOnWeb=true&amp;Lang=en"/>
    <hyperlink ref="B19" r:id="rId33" display="http://stats.oecd.org/OECDStat_Metadata/ShowMetadata.ashx?Dataset=ANHRS&amp;Coords=[COUNTRY].[USA]&amp;ShowOnWeb=true&amp;Lang=en"/>
    <hyperlink ref="B4" r:id="rId34" display="http://stats.oecd.org/OECDStat_Metadata/ShowMetadata.ashx?Dataset=ANHRS&amp;Coords=[COUNTRY].[OECD]&amp;ShowOnWeb=true&amp;Lang=en"/>
    <hyperlink ref="B43" r:id="rId35" display="http://stats.oecd.org/OECDStat_Metadata/ShowMetadata.ashx?Dataset=ANHRS&amp;Coords=[COUNTRY].[FTFR]&amp;ShowOnWeb=true&amp;Lang=en"/>
    <hyperlink ref="B9" r:id="rId36" display="http://stats.oecd.org/OECDStat_Metadata/ShowMetadata.ashx?Dataset=ANHRS&amp;Coords=[COUNTRY].[RUS]&amp;ShowOnWeb=true&amp;Lang=en"/>
  </hyperlinks>
  <printOptions/>
  <pageMargins left="0.7" right="0.7" top="0.75" bottom="0.75" header="0.3" footer="0.3"/>
  <pageSetup orientation="portrait" r:id="rId37"/>
</worksheet>
</file>

<file path=xl/worksheets/sheet11.xml><?xml version="1.0" encoding="utf-8"?>
<worksheet xmlns="http://schemas.openxmlformats.org/spreadsheetml/2006/main" xmlns:r="http://schemas.openxmlformats.org/officeDocument/2006/relationships">
  <dimension ref="A1:I254"/>
  <sheetViews>
    <sheetView zoomScalePageLayoutView="0" workbookViewId="0" topLeftCell="A1">
      <selection activeCell="A1" sqref="A1:H1"/>
    </sheetView>
  </sheetViews>
  <sheetFormatPr defaultColWidth="9.140625" defaultRowHeight="15"/>
  <cols>
    <col min="1" max="1" width="9.00390625" style="69" bestFit="1" customWidth="1"/>
    <col min="2" max="2" width="19.7109375" style="69" customWidth="1"/>
    <col min="3" max="3" width="14.421875" style="99" customWidth="1"/>
    <col min="4" max="4" width="19.7109375" style="69" customWidth="1"/>
    <col min="5" max="5" width="7.140625" style="69" customWidth="1"/>
    <col min="6" max="6" width="9.7109375" style="69" customWidth="1"/>
    <col min="7" max="7" width="22.28125" style="69" customWidth="1"/>
    <col min="8" max="8" width="15.8515625" style="98" customWidth="1"/>
    <col min="9" max="16384" width="8.8515625" style="69" customWidth="1"/>
  </cols>
  <sheetData>
    <row r="1" spans="1:8" ht="12.75">
      <c r="A1" s="126" t="s">
        <v>353</v>
      </c>
      <c r="B1" s="126"/>
      <c r="C1" s="126"/>
      <c r="D1" s="126"/>
      <c r="E1" s="126"/>
      <c r="F1" s="126"/>
      <c r="G1" s="126"/>
      <c r="H1" s="126"/>
    </row>
    <row r="2" spans="1:3" ht="12.75">
      <c r="A2" s="92" t="s">
        <v>19</v>
      </c>
      <c r="B2" s="97"/>
      <c r="C2" s="98"/>
    </row>
    <row r="3" ht="13.5" thickBot="1"/>
    <row r="4" spans="1:9" ht="14.25" customHeight="1" thickBot="1">
      <c r="A4" s="132">
        <v>1960</v>
      </c>
      <c r="B4" s="133"/>
      <c r="C4" s="133"/>
      <c r="D4" s="134"/>
      <c r="F4" s="132">
        <v>2013</v>
      </c>
      <c r="G4" s="133"/>
      <c r="H4" s="134"/>
      <c r="I4" s="100"/>
    </row>
    <row r="5" spans="1:8" s="93" customFormat="1" ht="12.75">
      <c r="A5" s="93" t="s">
        <v>307</v>
      </c>
      <c r="B5" s="93" t="s">
        <v>354</v>
      </c>
      <c r="C5" s="94" t="s">
        <v>569</v>
      </c>
      <c r="D5" s="93" t="s">
        <v>355</v>
      </c>
      <c r="F5" s="93" t="s">
        <v>307</v>
      </c>
      <c r="G5" s="93" t="s">
        <v>354</v>
      </c>
      <c r="H5" s="94" t="s">
        <v>569</v>
      </c>
    </row>
    <row r="6" spans="1:8" ht="12.75">
      <c r="A6" s="98">
        <v>1</v>
      </c>
      <c r="B6" s="69" t="s">
        <v>325</v>
      </c>
      <c r="C6" s="99">
        <v>3007.123445378616</v>
      </c>
      <c r="D6" s="95">
        <f>(C$6-C6)/C6</f>
        <v>0</v>
      </c>
      <c r="F6" s="98">
        <v>1</v>
      </c>
      <c r="G6" s="69" t="s">
        <v>336</v>
      </c>
      <c r="H6" s="99">
        <v>110664.84029673747</v>
      </c>
    </row>
    <row r="7" spans="1:8" ht="12.75">
      <c r="A7" s="98">
        <v>2</v>
      </c>
      <c r="B7" s="69" t="s">
        <v>356</v>
      </c>
      <c r="C7" s="99">
        <v>2942.6288699441266</v>
      </c>
      <c r="D7" s="95">
        <f aca="true" t="shared" si="0" ref="D7:D70">(C$6-C7)/C7</f>
        <v>0.021917332523049036</v>
      </c>
      <c r="F7" s="98">
        <v>2</v>
      </c>
      <c r="G7" s="69" t="s">
        <v>342</v>
      </c>
      <c r="H7" s="99">
        <v>102832.25868986314</v>
      </c>
    </row>
    <row r="8" spans="1:8" ht="12.75">
      <c r="A8" s="98">
        <v>3</v>
      </c>
      <c r="B8" s="69" t="s">
        <v>328</v>
      </c>
      <c r="C8" s="99">
        <v>2312.9499923985854</v>
      </c>
      <c r="D8" s="95">
        <f t="shared" si="0"/>
        <v>0.30012471314183314</v>
      </c>
      <c r="F8" s="98">
        <v>3</v>
      </c>
      <c r="G8" s="69" t="s">
        <v>541</v>
      </c>
      <c r="H8" s="99">
        <v>93714.06608334444</v>
      </c>
    </row>
    <row r="9" spans="1:8" ht="12.75">
      <c r="A9" s="98">
        <v>4</v>
      </c>
      <c r="B9" s="69" t="s">
        <v>331</v>
      </c>
      <c r="C9" s="99">
        <v>2294.5688142157705</v>
      </c>
      <c r="D9" s="95">
        <f t="shared" si="0"/>
        <v>0.310539665120647</v>
      </c>
      <c r="F9" s="98">
        <v>4</v>
      </c>
      <c r="G9" s="69" t="s">
        <v>515</v>
      </c>
      <c r="H9" s="99">
        <v>90600.43037938079</v>
      </c>
    </row>
    <row r="10" spans="1:8" ht="12.75">
      <c r="A10" s="98">
        <v>5</v>
      </c>
      <c r="B10" s="69" t="s">
        <v>336</v>
      </c>
      <c r="C10" s="99">
        <v>2242.0158166161027</v>
      </c>
      <c r="D10" s="95">
        <f t="shared" si="0"/>
        <v>0.34125880071501813</v>
      </c>
      <c r="F10" s="98">
        <v>5</v>
      </c>
      <c r="G10" s="69" t="s">
        <v>357</v>
      </c>
      <c r="H10" s="99">
        <v>85748.06541437824</v>
      </c>
    </row>
    <row r="11" spans="1:8" ht="12.75">
      <c r="A11" s="98">
        <v>6</v>
      </c>
      <c r="B11" s="69" t="s">
        <v>338</v>
      </c>
      <c r="C11" s="99">
        <v>1983.1065440309692</v>
      </c>
      <c r="D11" s="95">
        <f t="shared" si="0"/>
        <v>0.5163700883494514</v>
      </c>
      <c r="F11" s="98">
        <v>6</v>
      </c>
      <c r="G11" s="69" t="s">
        <v>339</v>
      </c>
      <c r="H11" s="99">
        <v>84732.95726464593</v>
      </c>
    </row>
    <row r="12" spans="1:8" ht="12.75">
      <c r="A12" s="98">
        <v>7</v>
      </c>
      <c r="B12" s="69" t="s">
        <v>357</v>
      </c>
      <c r="C12" s="99">
        <v>1902.402118922396</v>
      </c>
      <c r="D12" s="95">
        <f t="shared" si="0"/>
        <v>0.5806981160649581</v>
      </c>
      <c r="F12" s="98">
        <v>7</v>
      </c>
      <c r="G12" s="69" t="s">
        <v>334</v>
      </c>
      <c r="H12" s="99">
        <v>67473.03379597314</v>
      </c>
    </row>
    <row r="13" spans="1:8" ht="12.75">
      <c r="A13" s="98">
        <v>8</v>
      </c>
      <c r="B13" s="69" t="s">
        <v>334</v>
      </c>
      <c r="C13" s="99">
        <v>1807.4587656056842</v>
      </c>
      <c r="D13" s="95">
        <f t="shared" si="0"/>
        <v>0.663730040541711</v>
      </c>
      <c r="F13" s="98">
        <v>8</v>
      </c>
      <c r="G13" s="69" t="s">
        <v>338</v>
      </c>
      <c r="H13" s="99">
        <v>60364.909404312624</v>
      </c>
    </row>
    <row r="14" spans="1:8" ht="12.75">
      <c r="A14" s="98">
        <v>9</v>
      </c>
      <c r="B14" s="69" t="s">
        <v>339</v>
      </c>
      <c r="C14" s="99">
        <v>1787.3603477020074</v>
      </c>
      <c r="D14" s="95">
        <f t="shared" si="0"/>
        <v>0.6824382667126115</v>
      </c>
      <c r="F14" s="98">
        <v>9</v>
      </c>
      <c r="G14" s="69" t="s">
        <v>341</v>
      </c>
      <c r="H14" s="99">
        <v>59818.63152818778</v>
      </c>
    </row>
    <row r="15" spans="1:8" ht="12.75">
      <c r="A15" s="98">
        <v>10</v>
      </c>
      <c r="B15" s="69" t="s">
        <v>358</v>
      </c>
      <c r="C15" s="99">
        <v>1550.3374404737772</v>
      </c>
      <c r="D15" s="95">
        <f t="shared" si="0"/>
        <v>0.9396573719200451</v>
      </c>
      <c r="F15" s="98">
        <v>10</v>
      </c>
      <c r="G15" s="69" t="s">
        <v>374</v>
      </c>
      <c r="H15" s="99">
        <v>55979.757049112835</v>
      </c>
    </row>
    <row r="16" spans="1:8" ht="12.75">
      <c r="A16" s="98">
        <v>11</v>
      </c>
      <c r="B16" s="69" t="s">
        <v>359</v>
      </c>
      <c r="C16" s="99">
        <v>1448.5926672678918</v>
      </c>
      <c r="D16" s="95">
        <f t="shared" si="0"/>
        <v>1.0758930466286154</v>
      </c>
      <c r="F16" s="98">
        <v>11</v>
      </c>
      <c r="G16" s="69" t="s">
        <v>325</v>
      </c>
      <c r="H16" s="99">
        <v>52980.04362631189</v>
      </c>
    </row>
    <row r="17" spans="1:8" ht="12.75">
      <c r="A17" s="98">
        <v>12</v>
      </c>
      <c r="B17" s="69" t="s">
        <v>342</v>
      </c>
      <c r="C17" s="99">
        <v>1441.755660026327</v>
      </c>
      <c r="D17" s="95">
        <f t="shared" si="0"/>
        <v>1.0857372221612813</v>
      </c>
      <c r="F17" s="98">
        <v>12</v>
      </c>
      <c r="G17" s="69" t="s">
        <v>356</v>
      </c>
      <c r="H17" s="99">
        <v>52918.6473485165</v>
      </c>
    </row>
    <row r="18" spans="1:8" ht="12.75">
      <c r="A18" s="98">
        <v>13</v>
      </c>
      <c r="B18" s="69" t="s">
        <v>318</v>
      </c>
      <c r="C18" s="99">
        <v>1414.9822694062102</v>
      </c>
      <c r="D18" s="95">
        <f t="shared" si="0"/>
        <v>1.125202209523473</v>
      </c>
      <c r="F18" s="98">
        <v>13</v>
      </c>
      <c r="G18" s="69" t="s">
        <v>484</v>
      </c>
      <c r="H18" s="99">
        <v>52830.23591950637</v>
      </c>
    </row>
    <row r="19" spans="1:8" ht="12.75">
      <c r="A19" s="98">
        <v>14</v>
      </c>
      <c r="B19" s="69" t="s">
        <v>333</v>
      </c>
      <c r="C19" s="99">
        <v>1380.3062412625718</v>
      </c>
      <c r="D19" s="95">
        <f t="shared" si="0"/>
        <v>1.178591500555694</v>
      </c>
      <c r="F19" s="98">
        <v>14</v>
      </c>
      <c r="G19" s="69" t="s">
        <v>331</v>
      </c>
      <c r="H19" s="99">
        <v>52305.25839384653</v>
      </c>
    </row>
    <row r="20" spans="1:8" ht="12.75">
      <c r="A20" s="98">
        <v>15</v>
      </c>
      <c r="B20" s="69" t="s">
        <v>322</v>
      </c>
      <c r="C20" s="99">
        <v>1365.7497195968922</v>
      </c>
      <c r="D20" s="95">
        <f t="shared" si="0"/>
        <v>1.2018115048679514</v>
      </c>
      <c r="F20" s="98">
        <v>15</v>
      </c>
      <c r="G20" s="69" t="s">
        <v>505</v>
      </c>
      <c r="H20" s="99">
        <v>52196.21734542862</v>
      </c>
    </row>
    <row r="21" spans="1:8" ht="12.75">
      <c r="A21" s="98">
        <v>16</v>
      </c>
      <c r="B21" s="69" t="s">
        <v>341</v>
      </c>
      <c r="C21" s="99">
        <v>1364.517160172552</v>
      </c>
      <c r="D21" s="95">
        <f t="shared" si="0"/>
        <v>1.203800386796415</v>
      </c>
      <c r="F21" s="98">
        <v>16</v>
      </c>
      <c r="G21" s="69" t="s">
        <v>343</v>
      </c>
      <c r="H21" s="99">
        <v>50792.51425840859</v>
      </c>
    </row>
    <row r="22" spans="1:8" ht="12.75">
      <c r="A22" s="98">
        <v>17</v>
      </c>
      <c r="B22" s="69" t="s">
        <v>360</v>
      </c>
      <c r="C22" s="99">
        <v>1361.4346909104527</v>
      </c>
      <c r="D22" s="95">
        <f t="shared" si="0"/>
        <v>1.208790084060233</v>
      </c>
      <c r="F22" s="98">
        <v>17</v>
      </c>
      <c r="G22" s="69" t="s">
        <v>337</v>
      </c>
      <c r="H22" s="99">
        <v>50513.38541819796</v>
      </c>
    </row>
    <row r="23" spans="1:8" ht="12.75">
      <c r="A23" s="98">
        <v>18</v>
      </c>
      <c r="B23" s="69" t="s">
        <v>347</v>
      </c>
      <c r="C23" s="99">
        <v>1343.0826248323185</v>
      </c>
      <c r="D23" s="95">
        <f t="shared" si="0"/>
        <v>1.238971296165826</v>
      </c>
      <c r="F23" s="98">
        <v>18</v>
      </c>
      <c r="G23" s="69" t="s">
        <v>324</v>
      </c>
      <c r="H23" s="99">
        <v>50470.31946903297</v>
      </c>
    </row>
    <row r="24" spans="1:8" ht="12.75">
      <c r="A24" s="98">
        <v>19</v>
      </c>
      <c r="B24" s="69" t="s">
        <v>345</v>
      </c>
      <c r="C24" s="99">
        <v>1273.6916591028862</v>
      </c>
      <c r="D24" s="95">
        <f t="shared" si="0"/>
        <v>1.3609508815474678</v>
      </c>
      <c r="F24" s="98">
        <v>19</v>
      </c>
      <c r="G24" s="69" t="s">
        <v>335</v>
      </c>
      <c r="H24" s="99">
        <v>49310.229223444556</v>
      </c>
    </row>
    <row r="25" spans="1:8" ht="12.75">
      <c r="A25" s="98">
        <v>20</v>
      </c>
      <c r="B25" s="69" t="s">
        <v>361</v>
      </c>
      <c r="C25" s="99">
        <v>1222.553376213021</v>
      </c>
      <c r="D25" s="95">
        <f t="shared" si="0"/>
        <v>1.4597072846778076</v>
      </c>
      <c r="F25" s="98">
        <v>20</v>
      </c>
      <c r="G25" s="69" t="s">
        <v>318</v>
      </c>
      <c r="H25" s="99">
        <v>47548.68774275612</v>
      </c>
    </row>
    <row r="26" spans="1:8" ht="12.75">
      <c r="A26" s="98">
        <v>21</v>
      </c>
      <c r="B26" s="69" t="s">
        <v>335</v>
      </c>
      <c r="C26" s="99">
        <v>1179.35301099994</v>
      </c>
      <c r="D26" s="95">
        <f t="shared" si="0"/>
        <v>1.549807748257633</v>
      </c>
      <c r="F26" s="98">
        <v>21</v>
      </c>
      <c r="G26" s="69" t="s">
        <v>345</v>
      </c>
      <c r="H26" s="99">
        <v>46927.24897758511</v>
      </c>
    </row>
    <row r="27" spans="1:8" ht="12.75">
      <c r="A27" s="98">
        <v>22</v>
      </c>
      <c r="B27" s="69" t="s">
        <v>362</v>
      </c>
      <c r="C27" s="99">
        <v>1135.5251960518779</v>
      </c>
      <c r="D27" s="95">
        <f t="shared" si="0"/>
        <v>1.6482225632985708</v>
      </c>
      <c r="F27" s="98">
        <v>22</v>
      </c>
      <c r="G27" s="69" t="s">
        <v>344</v>
      </c>
      <c r="H27" s="99">
        <v>46254.97658993954</v>
      </c>
    </row>
    <row r="28" spans="1:8" ht="12.75">
      <c r="A28" s="98">
        <v>23</v>
      </c>
      <c r="B28" s="69" t="s">
        <v>343</v>
      </c>
      <c r="C28" s="99">
        <v>1068.7845872373507</v>
      </c>
      <c r="D28" s="95">
        <f t="shared" si="0"/>
        <v>1.813591701534154</v>
      </c>
      <c r="F28" s="98">
        <v>23</v>
      </c>
      <c r="G28" s="69" t="s">
        <v>359</v>
      </c>
      <c r="H28" s="99">
        <v>43128.133424191554</v>
      </c>
    </row>
    <row r="29" spans="1:8" ht="12.75">
      <c r="A29" s="98">
        <v>24</v>
      </c>
      <c r="B29" s="69" t="s">
        <v>337</v>
      </c>
      <c r="C29" s="99">
        <v>935.4604268504154</v>
      </c>
      <c r="D29" s="95">
        <f t="shared" si="0"/>
        <v>2.214591829932609</v>
      </c>
      <c r="F29" s="98">
        <v>24</v>
      </c>
      <c r="G29" s="69" t="s">
        <v>456</v>
      </c>
      <c r="H29" s="99">
        <v>43048.8562417705</v>
      </c>
    </row>
    <row r="30" spans="1:8" ht="12.75">
      <c r="A30" s="98">
        <v>25</v>
      </c>
      <c r="B30" s="69" t="s">
        <v>363</v>
      </c>
      <c r="C30" s="99">
        <v>926.3803733545124</v>
      </c>
      <c r="D30" s="95">
        <f t="shared" si="0"/>
        <v>2.246100124605979</v>
      </c>
      <c r="F30" s="98">
        <v>25</v>
      </c>
      <c r="G30" s="69" t="s">
        <v>347</v>
      </c>
      <c r="H30" s="99">
        <v>42631.01245484395</v>
      </c>
    </row>
    <row r="31" spans="1:8" ht="12.75">
      <c r="A31" s="98">
        <v>26</v>
      </c>
      <c r="B31" s="69" t="s">
        <v>364</v>
      </c>
      <c r="C31" s="99">
        <v>877.6338176107248</v>
      </c>
      <c r="D31" s="95">
        <f t="shared" si="0"/>
        <v>2.4263987839087897</v>
      </c>
      <c r="F31" s="98">
        <v>26</v>
      </c>
      <c r="G31" s="69" t="s">
        <v>328</v>
      </c>
      <c r="H31" s="99">
        <v>42408.964144607206</v>
      </c>
    </row>
    <row r="32" spans="1:8" ht="12.75">
      <c r="A32" s="98">
        <v>27</v>
      </c>
      <c r="B32" s="69" t="s">
        <v>329</v>
      </c>
      <c r="C32" s="99">
        <v>804.4926233461783</v>
      </c>
      <c r="D32" s="95">
        <f t="shared" si="0"/>
        <v>2.737913012640057</v>
      </c>
      <c r="F32" s="98">
        <v>27</v>
      </c>
      <c r="G32" s="69" t="s">
        <v>333</v>
      </c>
      <c r="H32" s="99">
        <v>41776.75948369353</v>
      </c>
    </row>
    <row r="33" spans="1:8" ht="12.75">
      <c r="A33" s="98">
        <v>28</v>
      </c>
      <c r="B33" s="69" t="s">
        <v>365</v>
      </c>
      <c r="C33" s="99">
        <v>756.25</v>
      </c>
      <c r="D33" s="95">
        <f t="shared" si="0"/>
        <v>2.9763615806659387</v>
      </c>
      <c r="F33" s="98">
        <v>28</v>
      </c>
      <c r="G33" s="69" t="s">
        <v>452</v>
      </c>
      <c r="H33" s="99">
        <v>41014.676902220184</v>
      </c>
    </row>
    <row r="34" spans="1:8" ht="12.75">
      <c r="A34" s="98">
        <v>29</v>
      </c>
      <c r="B34" s="69" t="s">
        <v>366</v>
      </c>
      <c r="C34" s="99">
        <v>717.5148430873621</v>
      </c>
      <c r="D34" s="95">
        <f t="shared" si="0"/>
        <v>3.1910261151384702</v>
      </c>
      <c r="F34" s="98">
        <v>29</v>
      </c>
      <c r="G34" s="69" t="s">
        <v>363</v>
      </c>
      <c r="H34" s="99">
        <v>39096.15584792918</v>
      </c>
    </row>
    <row r="35" spans="1:8" ht="12.75">
      <c r="A35" s="98">
        <v>30</v>
      </c>
      <c r="B35" s="69" t="s">
        <v>324</v>
      </c>
      <c r="C35" s="99">
        <v>685.6147123797604</v>
      </c>
      <c r="D35" s="95">
        <f t="shared" si="0"/>
        <v>3.3860252574524354</v>
      </c>
      <c r="F35" s="98">
        <v>30</v>
      </c>
      <c r="G35" s="69" t="s">
        <v>330</v>
      </c>
      <c r="H35" s="99">
        <v>38633.7080591795</v>
      </c>
    </row>
    <row r="36" spans="1:8" ht="12.75">
      <c r="A36" s="98">
        <v>31</v>
      </c>
      <c r="B36" s="69" t="s">
        <v>367</v>
      </c>
      <c r="C36" s="99">
        <v>649.5454963200699</v>
      </c>
      <c r="D36" s="95">
        <f t="shared" si="0"/>
        <v>3.629580933768535</v>
      </c>
      <c r="F36" s="98">
        <v>31</v>
      </c>
      <c r="G36" s="69" t="s">
        <v>467</v>
      </c>
      <c r="H36" s="99">
        <v>38563.31450194067</v>
      </c>
    </row>
    <row r="37" spans="1:8" ht="12.75">
      <c r="A37" s="98">
        <v>32</v>
      </c>
      <c r="B37" s="69" t="s">
        <v>368</v>
      </c>
      <c r="C37" s="99">
        <v>631.3320455353173</v>
      </c>
      <c r="D37" s="95">
        <f t="shared" si="0"/>
        <v>3.763140833170957</v>
      </c>
      <c r="F37" s="98">
        <v>32</v>
      </c>
      <c r="G37" s="69" t="s">
        <v>372</v>
      </c>
      <c r="H37" s="99">
        <v>38364.19490100231</v>
      </c>
    </row>
    <row r="38" spans="1:8" ht="12.75">
      <c r="A38" s="98">
        <v>33</v>
      </c>
      <c r="B38" s="69" t="s">
        <v>314</v>
      </c>
      <c r="C38" s="99">
        <v>550.6272984109089</v>
      </c>
      <c r="D38" s="95">
        <f t="shared" si="0"/>
        <v>4.461268364385618</v>
      </c>
      <c r="F38" s="98">
        <v>33</v>
      </c>
      <c r="G38" s="69" t="s">
        <v>360</v>
      </c>
      <c r="H38" s="99">
        <v>38038.16083690689</v>
      </c>
    </row>
    <row r="39" spans="1:8" ht="12.75">
      <c r="A39" s="98">
        <v>34</v>
      </c>
      <c r="B39" s="69" t="s">
        <v>313</v>
      </c>
      <c r="C39" s="99">
        <v>533.6863812326487</v>
      </c>
      <c r="D39" s="95">
        <f t="shared" si="0"/>
        <v>4.634626535593996</v>
      </c>
      <c r="F39" s="98">
        <v>34</v>
      </c>
      <c r="G39" s="69" t="s">
        <v>361</v>
      </c>
      <c r="H39" s="99">
        <v>37636.39511828971</v>
      </c>
    </row>
    <row r="40" spans="1:8" ht="12.75">
      <c r="A40" s="98">
        <v>35</v>
      </c>
      <c r="B40" s="69" t="s">
        <v>349</v>
      </c>
      <c r="C40" s="99">
        <v>507.51028172606703</v>
      </c>
      <c r="D40" s="95">
        <f t="shared" si="0"/>
        <v>4.925246351958119</v>
      </c>
      <c r="F40" s="98">
        <v>35</v>
      </c>
      <c r="G40" s="69" t="s">
        <v>322</v>
      </c>
      <c r="H40" s="99">
        <v>36050.69796035138</v>
      </c>
    </row>
    <row r="41" spans="1:8" ht="12.75">
      <c r="A41" s="98">
        <v>36</v>
      </c>
      <c r="B41" s="69" t="s">
        <v>369</v>
      </c>
      <c r="C41" s="99">
        <v>489.9966362555146</v>
      </c>
      <c r="D41" s="95">
        <f t="shared" si="0"/>
        <v>5.137028752602529</v>
      </c>
      <c r="F41" s="98">
        <v>36</v>
      </c>
      <c r="G41" s="69" t="s">
        <v>329</v>
      </c>
      <c r="H41" s="99">
        <v>35477.472866556294</v>
      </c>
    </row>
    <row r="42" spans="1:8" ht="12.75">
      <c r="A42" s="98">
        <v>37</v>
      </c>
      <c r="B42" s="69" t="s">
        <v>330</v>
      </c>
      <c r="C42" s="99">
        <v>478.99534016286947</v>
      </c>
      <c r="D42" s="95">
        <f t="shared" si="0"/>
        <v>5.277980584020138</v>
      </c>
      <c r="F42" s="98">
        <v>37</v>
      </c>
      <c r="G42" s="69" t="s">
        <v>364</v>
      </c>
      <c r="H42" s="99">
        <v>35435.88309312671</v>
      </c>
    </row>
    <row r="43" spans="1:8" ht="12.75">
      <c r="A43" s="98">
        <v>38</v>
      </c>
      <c r="B43" s="69" t="s">
        <v>370</v>
      </c>
      <c r="C43" s="99">
        <v>450.47903441864696</v>
      </c>
      <c r="D43" s="95">
        <f t="shared" si="0"/>
        <v>5.675390452431098</v>
      </c>
      <c r="F43" s="98">
        <v>38</v>
      </c>
      <c r="G43" s="69" t="s">
        <v>332</v>
      </c>
      <c r="H43" s="99">
        <v>29880.71283529822</v>
      </c>
    </row>
    <row r="44" spans="1:8" ht="12.75">
      <c r="A44" s="98">
        <v>39</v>
      </c>
      <c r="B44" s="69" t="s">
        <v>371</v>
      </c>
      <c r="C44" s="99">
        <v>444.05089957004645</v>
      </c>
      <c r="D44" s="95">
        <f t="shared" si="0"/>
        <v>5.7720242167964795</v>
      </c>
      <c r="F44" s="98">
        <v>39</v>
      </c>
      <c r="G44" s="69" t="s">
        <v>366</v>
      </c>
      <c r="H44" s="99">
        <v>28681.70071018196</v>
      </c>
    </row>
    <row r="45" spans="1:8" ht="12.75">
      <c r="A45" s="98">
        <v>40</v>
      </c>
      <c r="B45" s="69" t="s">
        <v>372</v>
      </c>
      <c r="C45" s="99">
        <v>429.4438834791689</v>
      </c>
      <c r="D45" s="95">
        <f t="shared" si="0"/>
        <v>6.002366458258062</v>
      </c>
      <c r="F45" s="98">
        <v>40</v>
      </c>
      <c r="G45" s="69" t="s">
        <v>476</v>
      </c>
      <c r="H45" s="99">
        <v>27910.6198333772</v>
      </c>
    </row>
    <row r="46" spans="1:8" ht="12.75">
      <c r="A46" s="98">
        <v>41</v>
      </c>
      <c r="B46" s="69" t="s">
        <v>373</v>
      </c>
      <c r="C46" s="99">
        <v>429.13631897151623</v>
      </c>
      <c r="D46" s="95">
        <f t="shared" si="0"/>
        <v>6.007385095220087</v>
      </c>
      <c r="F46" s="98">
        <v>41</v>
      </c>
      <c r="G46" s="69" t="s">
        <v>407</v>
      </c>
      <c r="H46" s="99">
        <v>25997.880658931597</v>
      </c>
    </row>
    <row r="47" spans="1:8" ht="12.75">
      <c r="A47" s="98">
        <v>42</v>
      </c>
      <c r="B47" s="69" t="s">
        <v>374</v>
      </c>
      <c r="C47" s="99">
        <v>427.8776116808146</v>
      </c>
      <c r="D47" s="95">
        <f t="shared" si="0"/>
        <v>6.02799904291756</v>
      </c>
      <c r="F47" s="98">
        <v>42</v>
      </c>
      <c r="G47" s="69" t="s">
        <v>543</v>
      </c>
      <c r="H47" s="99">
        <v>25819.108877085135</v>
      </c>
    </row>
    <row r="48" spans="1:8" ht="12.75">
      <c r="A48" s="98">
        <v>43</v>
      </c>
      <c r="B48" s="69" t="s">
        <v>375</v>
      </c>
      <c r="C48" s="99">
        <v>423.26374902715787</v>
      </c>
      <c r="D48" s="95">
        <f t="shared" si="0"/>
        <v>6.10460901102511</v>
      </c>
      <c r="F48" s="98">
        <v>43</v>
      </c>
      <c r="G48" s="69" t="s">
        <v>367</v>
      </c>
      <c r="H48" s="99">
        <v>25490.07345554104</v>
      </c>
    </row>
    <row r="49" spans="1:8" ht="12.75">
      <c r="A49" s="98">
        <v>44</v>
      </c>
      <c r="B49" s="69" t="s">
        <v>332</v>
      </c>
      <c r="C49" s="99">
        <v>396.3922533376142</v>
      </c>
      <c r="D49" s="95">
        <f t="shared" si="0"/>
        <v>6.586231617945865</v>
      </c>
      <c r="F49" s="98">
        <v>44</v>
      </c>
      <c r="G49" s="69" t="s">
        <v>463</v>
      </c>
      <c r="H49" s="99">
        <v>24694.732420221368</v>
      </c>
    </row>
    <row r="50" spans="1:8" ht="12.75">
      <c r="A50" s="98">
        <v>45</v>
      </c>
      <c r="B50" s="69" t="s">
        <v>312</v>
      </c>
      <c r="C50" s="99">
        <v>380.43468825897605</v>
      </c>
      <c r="D50" s="95">
        <f t="shared" si="0"/>
        <v>6.9044407310501485</v>
      </c>
      <c r="F50" s="98">
        <v>45</v>
      </c>
      <c r="G50" s="69" t="s">
        <v>340</v>
      </c>
      <c r="H50" s="99">
        <v>23296.57768627543</v>
      </c>
    </row>
    <row r="51" spans="1:8" ht="12.75">
      <c r="A51" s="98">
        <v>46</v>
      </c>
      <c r="B51" s="69" t="s">
        <v>376</v>
      </c>
      <c r="C51" s="99">
        <v>378.51455746933743</v>
      </c>
      <c r="D51" s="95">
        <f t="shared" si="0"/>
        <v>6.944538422732172</v>
      </c>
      <c r="F51" s="98">
        <v>46</v>
      </c>
      <c r="G51" s="69" t="s">
        <v>524</v>
      </c>
      <c r="H51" s="99">
        <v>22776.194688663214</v>
      </c>
    </row>
    <row r="52" spans="1:8" ht="12.75">
      <c r="A52" s="98">
        <v>47</v>
      </c>
      <c r="B52" s="69" t="s">
        <v>377</v>
      </c>
      <c r="C52" s="99">
        <v>365.9921590719045</v>
      </c>
      <c r="D52" s="95">
        <f t="shared" si="0"/>
        <v>7.216360298548971</v>
      </c>
      <c r="F52" s="98">
        <v>47</v>
      </c>
      <c r="G52" s="69" t="s">
        <v>358</v>
      </c>
      <c r="H52" s="99">
        <v>22343.21919369114</v>
      </c>
    </row>
    <row r="53" spans="1:8" ht="12.75">
      <c r="A53" s="98">
        <v>48</v>
      </c>
      <c r="B53" s="69" t="s">
        <v>321</v>
      </c>
      <c r="C53" s="99">
        <v>360.4992985068581</v>
      </c>
      <c r="D53" s="95">
        <f t="shared" si="0"/>
        <v>7.341551447766295</v>
      </c>
      <c r="F53" s="98">
        <v>48</v>
      </c>
      <c r="G53" s="69" t="s">
        <v>313</v>
      </c>
      <c r="H53" s="99">
        <v>21965.96288904293</v>
      </c>
    </row>
    <row r="54" spans="1:8" ht="12.75">
      <c r="A54" s="98">
        <v>49</v>
      </c>
      <c r="B54" s="69" t="s">
        <v>311</v>
      </c>
      <c r="C54" s="99">
        <v>337.5694521874436</v>
      </c>
      <c r="D54" s="95">
        <f t="shared" si="0"/>
        <v>7.9081622341491915</v>
      </c>
      <c r="F54" s="98">
        <v>49</v>
      </c>
      <c r="G54" s="69" t="s">
        <v>438</v>
      </c>
      <c r="H54" s="99">
        <v>21523.408144057204</v>
      </c>
    </row>
    <row r="55" spans="1:8" ht="12.75">
      <c r="A55" s="98">
        <v>50</v>
      </c>
      <c r="B55" s="69" t="s">
        <v>378</v>
      </c>
      <c r="C55" s="99">
        <v>335.6318070745412</v>
      </c>
      <c r="D55" s="95">
        <f t="shared" si="0"/>
        <v>7.9595901877999236</v>
      </c>
      <c r="F55" s="98">
        <v>50</v>
      </c>
      <c r="G55" s="69" t="s">
        <v>321</v>
      </c>
      <c r="H55" s="99">
        <v>21507.71119727662</v>
      </c>
    </row>
    <row r="56" spans="1:8" ht="12.75">
      <c r="A56" s="98">
        <v>51</v>
      </c>
      <c r="B56" s="69" t="s">
        <v>379</v>
      </c>
      <c r="C56" s="99">
        <v>323.46787896752227</v>
      </c>
      <c r="D56" s="95">
        <f t="shared" si="0"/>
        <v>8.296513319891481</v>
      </c>
      <c r="F56" s="98">
        <v>51</v>
      </c>
      <c r="G56" s="69" t="s">
        <v>490</v>
      </c>
      <c r="H56" s="99">
        <v>20581.278105439844</v>
      </c>
    </row>
    <row r="57" spans="1:8" ht="12.75">
      <c r="A57" s="98">
        <v>52</v>
      </c>
      <c r="B57" s="69" t="s">
        <v>380</v>
      </c>
      <c r="C57" s="99">
        <v>304.9102819768657</v>
      </c>
      <c r="D57" s="95">
        <f t="shared" si="0"/>
        <v>8.862322207969275</v>
      </c>
      <c r="F57" s="98">
        <v>52</v>
      </c>
      <c r="G57" s="69" t="s">
        <v>326</v>
      </c>
      <c r="H57" s="99">
        <v>19858.34346361152</v>
      </c>
    </row>
    <row r="58" spans="1:8" ht="12.75">
      <c r="A58" s="98">
        <v>53</v>
      </c>
      <c r="B58" s="69" t="s">
        <v>381</v>
      </c>
      <c r="C58" s="99">
        <v>303.79699097838454</v>
      </c>
      <c r="D58" s="95">
        <f t="shared" si="0"/>
        <v>8.898463561782203</v>
      </c>
      <c r="F58" s="98">
        <v>53</v>
      </c>
      <c r="G58" s="69" t="s">
        <v>534</v>
      </c>
      <c r="H58" s="99">
        <v>19682.987708604953</v>
      </c>
    </row>
    <row r="59" spans="1:8" ht="12.75">
      <c r="A59" s="98">
        <v>54</v>
      </c>
      <c r="B59" s="69" t="s">
        <v>382</v>
      </c>
      <c r="C59" s="99">
        <v>299.10892608529775</v>
      </c>
      <c r="D59" s="95">
        <f t="shared" si="0"/>
        <v>9.053606506283487</v>
      </c>
      <c r="F59" s="98">
        <v>54</v>
      </c>
      <c r="G59" s="69" t="s">
        <v>319</v>
      </c>
      <c r="H59" s="99">
        <v>18877.330493255085</v>
      </c>
    </row>
    <row r="60" spans="1:8" ht="12.75">
      <c r="A60" s="98">
        <v>55</v>
      </c>
      <c r="B60" s="69" t="s">
        <v>383</v>
      </c>
      <c r="C60" s="99">
        <v>288.0638913624445</v>
      </c>
      <c r="D60" s="95">
        <f t="shared" si="0"/>
        <v>9.439084993110182</v>
      </c>
      <c r="F60" s="98">
        <v>55</v>
      </c>
      <c r="G60" s="69" t="s">
        <v>368</v>
      </c>
      <c r="H60" s="99">
        <v>18218.53967254312</v>
      </c>
    </row>
    <row r="61" spans="1:8" ht="12.75">
      <c r="A61" s="98">
        <v>56</v>
      </c>
      <c r="B61" s="69" t="s">
        <v>384</v>
      </c>
      <c r="C61" s="99">
        <v>285.55979388222596</v>
      </c>
      <c r="D61" s="95">
        <f t="shared" si="0"/>
        <v>9.530626193892163</v>
      </c>
      <c r="F61" s="98">
        <v>56</v>
      </c>
      <c r="G61" s="69" t="s">
        <v>327</v>
      </c>
      <c r="H61" s="99">
        <v>18050.172447978304</v>
      </c>
    </row>
    <row r="62" spans="1:8" ht="12.75">
      <c r="A62" s="98">
        <v>57</v>
      </c>
      <c r="B62" s="69" t="s">
        <v>385</v>
      </c>
      <c r="C62" s="99">
        <v>283.6055626325571</v>
      </c>
      <c r="D62" s="95">
        <f t="shared" si="0"/>
        <v>9.603189223318171</v>
      </c>
      <c r="F62" s="98">
        <v>57</v>
      </c>
      <c r="G62" s="69" t="s">
        <v>369</v>
      </c>
      <c r="H62" s="99">
        <v>16883.946665340496</v>
      </c>
    </row>
    <row r="63" spans="1:8" ht="12.75">
      <c r="A63" s="98">
        <v>58</v>
      </c>
      <c r="B63" s="69" t="s">
        <v>386</v>
      </c>
      <c r="C63" s="99">
        <v>280.6185924170995</v>
      </c>
      <c r="D63" s="95">
        <f t="shared" si="0"/>
        <v>9.7160520601178</v>
      </c>
      <c r="F63" s="98">
        <v>58</v>
      </c>
      <c r="G63" s="69" t="s">
        <v>314</v>
      </c>
      <c r="H63" s="99">
        <v>15702.513074239596</v>
      </c>
    </row>
    <row r="64" spans="1:8" ht="12.75">
      <c r="A64" s="98">
        <v>59</v>
      </c>
      <c r="B64" s="69" t="s">
        <v>387</v>
      </c>
      <c r="C64" s="99">
        <v>254.4440452275567</v>
      </c>
      <c r="D64" s="95">
        <f t="shared" si="0"/>
        <v>10.818407629423035</v>
      </c>
      <c r="F64" s="98">
        <v>59</v>
      </c>
      <c r="G64" s="69" t="s">
        <v>383</v>
      </c>
      <c r="H64" s="99">
        <v>15695.592887921908</v>
      </c>
    </row>
    <row r="65" spans="1:8" ht="12.75">
      <c r="A65" s="98">
        <v>60</v>
      </c>
      <c r="B65" s="69" t="s">
        <v>388</v>
      </c>
      <c r="C65" s="99">
        <v>252.4583645938843</v>
      </c>
      <c r="D65" s="95">
        <f t="shared" si="0"/>
        <v>10.911363880598719</v>
      </c>
      <c r="F65" s="98">
        <v>60</v>
      </c>
      <c r="G65" s="69" t="s">
        <v>323</v>
      </c>
      <c r="H65" s="99">
        <v>15689.002264759429</v>
      </c>
    </row>
    <row r="66" spans="1:8" ht="12.75">
      <c r="A66" s="98">
        <v>61</v>
      </c>
      <c r="B66" s="69" t="s">
        <v>389</v>
      </c>
      <c r="C66" s="99">
        <v>252.0385515655083</v>
      </c>
      <c r="D66" s="95">
        <f t="shared" si="0"/>
        <v>10.931204280853928</v>
      </c>
      <c r="F66" s="98">
        <v>61</v>
      </c>
      <c r="G66" s="69" t="s">
        <v>316</v>
      </c>
      <c r="H66" s="99">
        <v>15357.26927184267</v>
      </c>
    </row>
    <row r="67" spans="1:8" ht="12.75">
      <c r="A67" s="98">
        <v>62</v>
      </c>
      <c r="B67" s="69" t="s">
        <v>390</v>
      </c>
      <c r="C67" s="99">
        <v>249.4934926390924</v>
      </c>
      <c r="D67" s="95">
        <f t="shared" si="0"/>
        <v>11.052913338820439</v>
      </c>
      <c r="F67" s="98">
        <v>62</v>
      </c>
      <c r="G67" s="69" t="s">
        <v>376</v>
      </c>
      <c r="H67" s="99">
        <v>15039.83923778474</v>
      </c>
    </row>
    <row r="68" spans="1:8" ht="12.75">
      <c r="A68" s="98">
        <v>63</v>
      </c>
      <c r="B68" s="69" t="s">
        <v>391</v>
      </c>
      <c r="C68" s="99">
        <v>248.83897555243303</v>
      </c>
      <c r="D68" s="95">
        <f t="shared" si="0"/>
        <v>11.084615919602928</v>
      </c>
      <c r="F68" s="98">
        <v>63</v>
      </c>
      <c r="G68" s="69" t="s">
        <v>457</v>
      </c>
      <c r="H68" s="99">
        <v>15008.789501645131</v>
      </c>
    </row>
    <row r="69" spans="1:8" ht="12.75">
      <c r="A69" s="98">
        <v>64</v>
      </c>
      <c r="B69" s="69" t="s">
        <v>392</v>
      </c>
      <c r="C69" s="99">
        <v>241.55000458777005</v>
      </c>
      <c r="D69" s="95">
        <f t="shared" si="0"/>
        <v>11.449279189667504</v>
      </c>
      <c r="F69" s="98">
        <v>64</v>
      </c>
      <c r="G69" s="69" t="s">
        <v>315</v>
      </c>
      <c r="H69" s="99">
        <v>14487.2798702588</v>
      </c>
    </row>
    <row r="70" spans="1:8" ht="12.75">
      <c r="A70" s="98">
        <v>65</v>
      </c>
      <c r="B70" s="69" t="s">
        <v>393</v>
      </c>
      <c r="C70" s="99">
        <v>241.5052585725954</v>
      </c>
      <c r="D70" s="95">
        <f t="shared" si="0"/>
        <v>11.45158578803653</v>
      </c>
      <c r="F70" s="98">
        <v>65</v>
      </c>
      <c r="G70" s="69" t="s">
        <v>392</v>
      </c>
      <c r="H70" s="99">
        <v>14284.181396801572</v>
      </c>
    </row>
    <row r="71" spans="1:8" ht="12.75">
      <c r="A71" s="98">
        <v>66</v>
      </c>
      <c r="B71" s="69" t="s">
        <v>394</v>
      </c>
      <c r="C71" s="99">
        <v>230.99785867856377</v>
      </c>
      <c r="D71" s="95">
        <f aca="true" t="shared" si="1" ref="D71:D127">(C$6-C71)/C71</f>
        <v>12.017971086749611</v>
      </c>
      <c r="F71" s="98">
        <v>66</v>
      </c>
      <c r="G71" s="69" t="s">
        <v>317</v>
      </c>
      <c r="H71" s="99">
        <v>13829.162144004398</v>
      </c>
    </row>
    <row r="72" spans="1:8" ht="12.75">
      <c r="A72" s="98">
        <v>67</v>
      </c>
      <c r="B72" s="69" t="s">
        <v>395</v>
      </c>
      <c r="C72" s="99">
        <v>226.668944243061</v>
      </c>
      <c r="D72" s="95">
        <f t="shared" si="1"/>
        <v>12.26658777813879</v>
      </c>
      <c r="F72" s="98">
        <v>67</v>
      </c>
      <c r="G72" s="69" t="s">
        <v>469</v>
      </c>
      <c r="H72" s="99">
        <v>13673.852765136258</v>
      </c>
    </row>
    <row r="73" spans="1:8" ht="12.75">
      <c r="A73" s="98">
        <v>68</v>
      </c>
      <c r="B73" s="69" t="s">
        <v>396</v>
      </c>
      <c r="C73" s="99">
        <v>223.79096892906477</v>
      </c>
      <c r="D73" s="95">
        <f t="shared" si="1"/>
        <v>12.43719748732035</v>
      </c>
      <c r="F73" s="98">
        <v>68</v>
      </c>
      <c r="G73" s="69" t="s">
        <v>501</v>
      </c>
      <c r="H73" s="99">
        <v>13611.537361966297</v>
      </c>
    </row>
    <row r="74" spans="1:8" ht="12.75">
      <c r="A74" s="98">
        <v>69</v>
      </c>
      <c r="B74" s="69" t="s">
        <v>397</v>
      </c>
      <c r="C74" s="99">
        <v>203.03222911611493</v>
      </c>
      <c r="D74" s="95">
        <f t="shared" si="1"/>
        <v>13.811064521479642</v>
      </c>
      <c r="F74" s="98">
        <v>69</v>
      </c>
      <c r="G74" s="69" t="s">
        <v>494</v>
      </c>
      <c r="H74" s="99">
        <v>13597.921445951006</v>
      </c>
    </row>
    <row r="75" spans="1:8" ht="12.75">
      <c r="A75" s="98">
        <v>70</v>
      </c>
      <c r="B75" s="69" t="s">
        <v>398</v>
      </c>
      <c r="C75" s="99">
        <v>186.75072457783182</v>
      </c>
      <c r="D75" s="95">
        <f t="shared" si="1"/>
        <v>15.102338837916216</v>
      </c>
      <c r="F75" s="98">
        <v>70</v>
      </c>
      <c r="G75" s="69" t="s">
        <v>320</v>
      </c>
      <c r="H75" s="99">
        <v>13486.58573859484</v>
      </c>
    </row>
    <row r="76" spans="1:8" ht="12.75">
      <c r="A76" s="98">
        <v>71</v>
      </c>
      <c r="B76" s="69" t="s">
        <v>399</v>
      </c>
      <c r="C76" s="99">
        <v>182.97698479075194</v>
      </c>
      <c r="D76" s="95">
        <f t="shared" si="1"/>
        <v>15.434435449996565</v>
      </c>
      <c r="F76" s="98">
        <v>71</v>
      </c>
      <c r="G76" s="69" t="s">
        <v>460</v>
      </c>
      <c r="H76" s="99">
        <v>13342.084997705375</v>
      </c>
    </row>
    <row r="77" spans="1:8" ht="12.75">
      <c r="A77" s="98">
        <v>72</v>
      </c>
      <c r="B77" s="69" t="s">
        <v>400</v>
      </c>
      <c r="C77" s="99">
        <v>170.03768586307052</v>
      </c>
      <c r="D77" s="95">
        <f t="shared" si="1"/>
        <v>16.685040996148462</v>
      </c>
      <c r="F77" s="98">
        <v>72</v>
      </c>
      <c r="G77" s="69" t="s">
        <v>362</v>
      </c>
      <c r="H77" s="99">
        <v>12212.929008835463</v>
      </c>
    </row>
    <row r="78" spans="1:8" ht="12.75">
      <c r="A78" s="98">
        <v>73</v>
      </c>
      <c r="B78" s="69" t="s">
        <v>401</v>
      </c>
      <c r="C78" s="99">
        <v>167.93589619257654</v>
      </c>
      <c r="D78" s="95">
        <f t="shared" si="1"/>
        <v>16.906376859002606</v>
      </c>
      <c r="F78" s="98">
        <v>73</v>
      </c>
      <c r="G78" s="69" t="s">
        <v>466</v>
      </c>
      <c r="H78" s="99">
        <v>11938.867633095475</v>
      </c>
    </row>
    <row r="79" spans="1:8" ht="12.75">
      <c r="A79" s="98">
        <v>74</v>
      </c>
      <c r="B79" s="69" t="s">
        <v>402</v>
      </c>
      <c r="C79" s="99">
        <v>167.62945224395742</v>
      </c>
      <c r="D79" s="95">
        <f t="shared" si="1"/>
        <v>16.939111564966737</v>
      </c>
      <c r="F79" s="98">
        <v>74</v>
      </c>
      <c r="G79" s="69" t="s">
        <v>377</v>
      </c>
      <c r="H79" s="99">
        <v>11036.80738683857</v>
      </c>
    </row>
    <row r="80" spans="1:8" ht="12.75">
      <c r="A80" s="98">
        <v>75</v>
      </c>
      <c r="B80" s="69" t="s">
        <v>403</v>
      </c>
      <c r="C80" s="99">
        <v>165.27284091920603</v>
      </c>
      <c r="D80" s="95">
        <f t="shared" si="1"/>
        <v>17.194903824813267</v>
      </c>
      <c r="F80" s="98">
        <v>75</v>
      </c>
      <c r="G80" s="69" t="s">
        <v>349</v>
      </c>
      <c r="H80" s="99">
        <v>10986.434969029573</v>
      </c>
    </row>
    <row r="81" spans="1:8" ht="12.75">
      <c r="A81" s="98">
        <v>76</v>
      </c>
      <c r="B81" s="69" t="s">
        <v>404</v>
      </c>
      <c r="C81" s="99">
        <v>164.801113799367</v>
      </c>
      <c r="D81" s="95">
        <f t="shared" si="1"/>
        <v>17.246984962975212</v>
      </c>
      <c r="F81" s="98">
        <v>76</v>
      </c>
      <c r="G81" s="69" t="s">
        <v>536</v>
      </c>
      <c r="H81" s="99">
        <v>10926.840237035089</v>
      </c>
    </row>
    <row r="82" spans="1:8" ht="12.75">
      <c r="A82" s="98">
        <v>77</v>
      </c>
      <c r="B82" s="69" t="s">
        <v>405</v>
      </c>
      <c r="C82" s="99">
        <v>161.42009469701108</v>
      </c>
      <c r="D82" s="95">
        <f t="shared" si="1"/>
        <v>17.62917656579901</v>
      </c>
      <c r="F82" s="98">
        <v>77</v>
      </c>
      <c r="G82" s="69" t="s">
        <v>370</v>
      </c>
      <c r="H82" s="99">
        <v>10684.137845892807</v>
      </c>
    </row>
    <row r="83" spans="1:8" ht="12.75">
      <c r="A83" s="98">
        <v>78</v>
      </c>
      <c r="B83" s="69" t="s">
        <v>406</v>
      </c>
      <c r="C83" s="99">
        <v>157.1933651286575</v>
      </c>
      <c r="D83" s="95">
        <f t="shared" si="1"/>
        <v>18.130091419045495</v>
      </c>
      <c r="F83" s="98">
        <v>78</v>
      </c>
      <c r="G83" s="69" t="s">
        <v>509</v>
      </c>
      <c r="H83" s="99">
        <v>10563.472124341168</v>
      </c>
    </row>
    <row r="84" spans="1:8" ht="12.75">
      <c r="A84" s="98">
        <v>79</v>
      </c>
      <c r="B84" s="69" t="s">
        <v>407</v>
      </c>
      <c r="C84" s="99">
        <v>155.5969476587272</v>
      </c>
      <c r="D84" s="95">
        <f t="shared" si="1"/>
        <v>18.32636527018627</v>
      </c>
      <c r="F84" s="98">
        <v>79</v>
      </c>
      <c r="G84" s="69" t="s">
        <v>382</v>
      </c>
      <c r="H84" s="99">
        <v>10538.029292108828</v>
      </c>
    </row>
    <row r="85" spans="1:8" ht="12.75">
      <c r="A85" s="98">
        <v>80</v>
      </c>
      <c r="B85" s="69" t="s">
        <v>408</v>
      </c>
      <c r="C85" s="99">
        <v>149.0707980865597</v>
      </c>
      <c r="D85" s="95">
        <f t="shared" si="1"/>
        <v>19.172451506112516</v>
      </c>
      <c r="F85" s="98">
        <v>80</v>
      </c>
      <c r="G85" s="69" t="s">
        <v>311</v>
      </c>
      <c r="H85" s="99">
        <v>10318.18909687125</v>
      </c>
    </row>
    <row r="86" spans="1:8" ht="12.75">
      <c r="A86" s="98">
        <v>81</v>
      </c>
      <c r="B86" s="69" t="s">
        <v>409</v>
      </c>
      <c r="C86" s="99">
        <v>147.21969499583776</v>
      </c>
      <c r="D86" s="95">
        <f t="shared" si="1"/>
        <v>19.42609479298021</v>
      </c>
      <c r="F86" s="98">
        <v>81</v>
      </c>
      <c r="G86" s="69" t="s">
        <v>385</v>
      </c>
      <c r="H86" s="99">
        <v>10291.900516492884</v>
      </c>
    </row>
    <row r="87" spans="1:8" ht="12.75">
      <c r="A87" s="98">
        <v>82</v>
      </c>
      <c r="B87" s="69" t="s">
        <v>410</v>
      </c>
      <c r="C87" s="99">
        <v>143.45492491661176</v>
      </c>
      <c r="D87" s="95">
        <f t="shared" si="1"/>
        <v>19.96214854336031</v>
      </c>
      <c r="F87" s="98">
        <v>82</v>
      </c>
      <c r="G87" s="69" t="s">
        <v>511</v>
      </c>
      <c r="H87" s="99">
        <v>10172.159695287779</v>
      </c>
    </row>
    <row r="88" spans="1:8" ht="12.75">
      <c r="A88" s="98">
        <v>83</v>
      </c>
      <c r="B88" s="69" t="s">
        <v>411</v>
      </c>
      <c r="C88" s="99">
        <v>134.70418917347297</v>
      </c>
      <c r="D88" s="95">
        <f t="shared" si="1"/>
        <v>21.3239044296241</v>
      </c>
      <c r="F88" s="98">
        <v>83</v>
      </c>
      <c r="G88" s="69" t="s">
        <v>312</v>
      </c>
      <c r="H88" s="99">
        <v>10105.712817348312</v>
      </c>
    </row>
    <row r="89" spans="1:8" ht="12.75">
      <c r="A89" s="98">
        <v>84</v>
      </c>
      <c r="B89" s="69" t="s">
        <v>412</v>
      </c>
      <c r="C89" s="99">
        <v>132.65872774947584</v>
      </c>
      <c r="D89" s="95">
        <f t="shared" si="1"/>
        <v>21.66811612318133</v>
      </c>
      <c r="F89" s="98">
        <v>84</v>
      </c>
      <c r="G89" s="69" t="s">
        <v>508</v>
      </c>
      <c r="H89" s="99">
        <v>9928.038098405947</v>
      </c>
    </row>
    <row r="90" spans="1:8" ht="12.75">
      <c r="A90" s="98">
        <v>85</v>
      </c>
      <c r="B90" s="69" t="s">
        <v>413</v>
      </c>
      <c r="C90" s="99">
        <v>131.9930877885734</v>
      </c>
      <c r="D90" s="95">
        <f t="shared" si="1"/>
        <v>21.78243123000068</v>
      </c>
      <c r="F90" s="98">
        <v>85</v>
      </c>
      <c r="G90" s="69" t="s">
        <v>379</v>
      </c>
      <c r="H90" s="99">
        <v>9825.743921086567</v>
      </c>
    </row>
    <row r="91" spans="1:8" ht="12.75">
      <c r="A91" s="98">
        <v>86</v>
      </c>
      <c r="B91" s="69" t="s">
        <v>414</v>
      </c>
      <c r="C91" s="99">
        <v>129.9667836789716</v>
      </c>
      <c r="D91" s="95">
        <f t="shared" si="1"/>
        <v>22.137630710370214</v>
      </c>
      <c r="F91" s="98">
        <v>86</v>
      </c>
      <c r="G91" s="69" t="s">
        <v>371</v>
      </c>
      <c r="H91" s="99">
        <v>9540.058807612837</v>
      </c>
    </row>
    <row r="92" spans="1:8" ht="12.75">
      <c r="A92" s="98">
        <v>87</v>
      </c>
      <c r="B92" s="69" t="s">
        <v>415</v>
      </c>
      <c r="C92" s="99">
        <v>128.04386976341212</v>
      </c>
      <c r="D92" s="95">
        <f t="shared" si="1"/>
        <v>22.48510280839611</v>
      </c>
      <c r="F92" s="98">
        <v>87</v>
      </c>
      <c r="G92" s="69" t="s">
        <v>542</v>
      </c>
      <c r="H92" s="99">
        <v>9489.693008802527</v>
      </c>
    </row>
    <row r="93" spans="1:8" ht="12.75">
      <c r="A93" s="98">
        <v>88</v>
      </c>
      <c r="B93" s="69" t="s">
        <v>416</v>
      </c>
      <c r="C93" s="99">
        <v>127.87758834881888</v>
      </c>
      <c r="D93" s="95">
        <f t="shared" si="1"/>
        <v>22.515640889128413</v>
      </c>
      <c r="F93" s="98">
        <v>88</v>
      </c>
      <c r="G93" s="69" t="s">
        <v>531</v>
      </c>
      <c r="H93" s="99">
        <v>9476.841828625655</v>
      </c>
    </row>
    <row r="94" spans="1:8" ht="12.75">
      <c r="A94" s="98">
        <v>89</v>
      </c>
      <c r="B94" s="69" t="s">
        <v>417</v>
      </c>
      <c r="C94" s="99">
        <v>117.184073150924</v>
      </c>
      <c r="D94" s="95">
        <f t="shared" si="1"/>
        <v>24.661537139997463</v>
      </c>
      <c r="F94" s="98">
        <v>89</v>
      </c>
      <c r="G94" s="69" t="s">
        <v>409</v>
      </c>
      <c r="H94" s="99">
        <v>9253.691673159903</v>
      </c>
    </row>
    <row r="95" spans="1:8" ht="12.75">
      <c r="A95" s="98">
        <v>90</v>
      </c>
      <c r="B95" s="69" t="s">
        <v>418</v>
      </c>
      <c r="C95" s="99">
        <v>116.80298025603156</v>
      </c>
      <c r="D95" s="95">
        <f t="shared" si="1"/>
        <v>24.745262995747336</v>
      </c>
      <c r="F95" s="98">
        <v>90</v>
      </c>
      <c r="G95" s="69" t="s">
        <v>506</v>
      </c>
      <c r="H95" s="99">
        <v>9230.651688039725</v>
      </c>
    </row>
    <row r="96" spans="1:8" ht="12.75">
      <c r="A96" s="98">
        <v>91</v>
      </c>
      <c r="B96" s="69" t="s">
        <v>419</v>
      </c>
      <c r="C96" s="99">
        <v>116.66335801835528</v>
      </c>
      <c r="D96" s="95">
        <f t="shared" si="1"/>
        <v>24.7760748229576</v>
      </c>
      <c r="F96" s="98">
        <v>91</v>
      </c>
      <c r="G96" s="69" t="s">
        <v>520</v>
      </c>
      <c r="H96" s="99">
        <v>8840.020867140816</v>
      </c>
    </row>
    <row r="97" spans="1:8" ht="12.75">
      <c r="A97" s="98">
        <v>92</v>
      </c>
      <c r="B97" s="69" t="s">
        <v>420</v>
      </c>
      <c r="C97" s="99">
        <v>115.40731346220586</v>
      </c>
      <c r="D97" s="95">
        <f t="shared" si="1"/>
        <v>25.05661075685124</v>
      </c>
      <c r="F97" s="98">
        <v>92</v>
      </c>
      <c r="G97" s="69" t="s">
        <v>491</v>
      </c>
      <c r="H97" s="99">
        <v>7890.266537820292</v>
      </c>
    </row>
    <row r="98" spans="1:8" ht="12.75">
      <c r="A98" s="98">
        <v>93</v>
      </c>
      <c r="B98" s="69" t="s">
        <v>421</v>
      </c>
      <c r="C98" s="99">
        <v>111.38824289120119</v>
      </c>
      <c r="D98" s="95">
        <f t="shared" si="1"/>
        <v>25.99677602703396</v>
      </c>
      <c r="F98" s="98">
        <v>93</v>
      </c>
      <c r="G98" s="69" t="s">
        <v>388</v>
      </c>
      <c r="H98" s="99">
        <v>7865.322959724376</v>
      </c>
    </row>
    <row r="99" spans="1:8" ht="12.75">
      <c r="A99" s="98">
        <v>94</v>
      </c>
      <c r="B99" s="69" t="s">
        <v>422</v>
      </c>
      <c r="C99" s="99">
        <v>107.89644337163513</v>
      </c>
      <c r="D99" s="95">
        <f t="shared" si="1"/>
        <v>26.87045940912968</v>
      </c>
      <c r="F99" s="98">
        <v>94</v>
      </c>
      <c r="G99" s="69" t="s">
        <v>519</v>
      </c>
      <c r="H99" s="99">
        <v>7840.47819659191</v>
      </c>
    </row>
    <row r="100" spans="1:8" ht="12.75">
      <c r="A100" s="98">
        <v>95</v>
      </c>
      <c r="B100" s="69" t="s">
        <v>423</v>
      </c>
      <c r="C100" s="99">
        <v>107.451924945493</v>
      </c>
      <c r="D100" s="95">
        <f t="shared" si="1"/>
        <v>26.985756857348395</v>
      </c>
      <c r="F100" s="98">
        <v>95</v>
      </c>
      <c r="G100" s="69" t="s">
        <v>552</v>
      </c>
      <c r="H100" s="99">
        <v>7826.797505099234</v>
      </c>
    </row>
    <row r="101" spans="1:8" ht="12.75">
      <c r="A101" s="98">
        <v>96</v>
      </c>
      <c r="B101" s="69" t="s">
        <v>424</v>
      </c>
      <c r="C101" s="99">
        <v>104.43720348208194</v>
      </c>
      <c r="D101" s="95">
        <f t="shared" si="1"/>
        <v>27.79360366916126</v>
      </c>
      <c r="F101" s="98">
        <v>96</v>
      </c>
      <c r="G101" s="69" t="s">
        <v>461</v>
      </c>
      <c r="H101" s="99">
        <v>7811.621418458198</v>
      </c>
    </row>
    <row r="102" spans="1:8" ht="12.75">
      <c r="A102" s="98">
        <v>97</v>
      </c>
      <c r="B102" s="69" t="s">
        <v>425</v>
      </c>
      <c r="C102" s="99">
        <v>100.89612031586361</v>
      </c>
      <c r="D102" s="95">
        <f t="shared" si="1"/>
        <v>28.80415338037348</v>
      </c>
      <c r="F102" s="98">
        <v>97</v>
      </c>
      <c r="G102" s="69" t="s">
        <v>403</v>
      </c>
      <c r="H102" s="99">
        <v>7737.411330679874</v>
      </c>
    </row>
    <row r="103" spans="1:8" ht="12.75">
      <c r="A103" s="98">
        <v>98</v>
      </c>
      <c r="B103" s="69" t="s">
        <v>426</v>
      </c>
      <c r="C103" s="99">
        <v>100.43769768845</v>
      </c>
      <c r="D103" s="95">
        <f t="shared" si="1"/>
        <v>28.94018694759891</v>
      </c>
      <c r="F103" s="98">
        <v>98</v>
      </c>
      <c r="G103" s="69" t="s">
        <v>465</v>
      </c>
      <c r="H103" s="99">
        <v>7722.123350604359</v>
      </c>
    </row>
    <row r="104" spans="1:8" ht="12.75">
      <c r="A104" s="98">
        <v>99</v>
      </c>
      <c r="B104" s="69" t="s">
        <v>427</v>
      </c>
      <c r="C104" s="99">
        <v>97.65602033443088</v>
      </c>
      <c r="D104" s="95">
        <f t="shared" si="1"/>
        <v>29.793016498936577</v>
      </c>
      <c r="F104" s="98">
        <v>99</v>
      </c>
      <c r="G104" s="69" t="s">
        <v>455</v>
      </c>
      <c r="H104" s="99">
        <v>7690.0239949046</v>
      </c>
    </row>
    <row r="105" spans="1:8" ht="12.75">
      <c r="A105" s="98">
        <v>100</v>
      </c>
      <c r="B105" s="69" t="s">
        <v>428</v>
      </c>
      <c r="C105" s="99">
        <v>97.62098398530239</v>
      </c>
      <c r="D105" s="95">
        <f t="shared" si="1"/>
        <v>29.804068168697853</v>
      </c>
      <c r="F105" s="98">
        <v>100</v>
      </c>
      <c r="G105" s="69" t="s">
        <v>462</v>
      </c>
      <c r="H105" s="99">
        <v>7498.831484414413</v>
      </c>
    </row>
    <row r="106" spans="1:8" ht="12.75">
      <c r="A106" s="98">
        <v>101</v>
      </c>
      <c r="B106" s="69" t="s">
        <v>429</v>
      </c>
      <c r="C106" s="99">
        <v>93.0225849703047</v>
      </c>
      <c r="D106" s="95">
        <f t="shared" si="1"/>
        <v>31.32681016484943</v>
      </c>
      <c r="F106" s="98">
        <v>101</v>
      </c>
      <c r="G106" s="69" t="s">
        <v>446</v>
      </c>
      <c r="H106" s="99">
        <v>7411.301131432271</v>
      </c>
    </row>
    <row r="107" spans="1:8" ht="12.75">
      <c r="A107" s="98">
        <v>102</v>
      </c>
      <c r="B107" s="69" t="s">
        <v>430</v>
      </c>
      <c r="C107" s="99">
        <v>92.81186743943599</v>
      </c>
      <c r="D107" s="95">
        <f t="shared" si="1"/>
        <v>31.400204072403806</v>
      </c>
      <c r="F107" s="98">
        <v>102</v>
      </c>
      <c r="G107" s="69" t="s">
        <v>510</v>
      </c>
      <c r="H107" s="99">
        <v>7328.370691825508</v>
      </c>
    </row>
    <row r="108" spans="1:8" ht="12.75">
      <c r="A108" s="98">
        <v>103</v>
      </c>
      <c r="B108" s="69" t="s">
        <v>431</v>
      </c>
      <c r="C108" s="99">
        <v>89.86666378277283</v>
      </c>
      <c r="D108" s="95">
        <f t="shared" si="1"/>
        <v>32.462057216761536</v>
      </c>
      <c r="F108" s="98">
        <v>103</v>
      </c>
      <c r="G108" s="69" t="s">
        <v>478</v>
      </c>
      <c r="H108" s="99">
        <v>7175.626941470031</v>
      </c>
    </row>
    <row r="109" spans="1:8" ht="12.75">
      <c r="A109" s="98">
        <v>104</v>
      </c>
      <c r="B109" s="69" t="s">
        <v>432</v>
      </c>
      <c r="C109" s="99">
        <v>89.66262002309203</v>
      </c>
      <c r="D109" s="95">
        <f t="shared" si="1"/>
        <v>32.53820627374206</v>
      </c>
      <c r="F109" s="98">
        <v>104</v>
      </c>
      <c r="G109" s="69" t="s">
        <v>479</v>
      </c>
      <c r="H109" s="99">
        <v>7147.61218769582</v>
      </c>
    </row>
    <row r="110" spans="1:8" ht="12.75">
      <c r="A110" s="98">
        <v>105</v>
      </c>
      <c r="B110" s="69" t="s">
        <v>433</v>
      </c>
      <c r="C110" s="99">
        <v>88.72249756207593</v>
      </c>
      <c r="D110" s="95">
        <f t="shared" si="1"/>
        <v>32.89358424310181</v>
      </c>
      <c r="F110" s="98">
        <v>105</v>
      </c>
      <c r="G110" s="69" t="s">
        <v>527</v>
      </c>
      <c r="H110" s="99">
        <v>7110.762932444482</v>
      </c>
    </row>
    <row r="111" spans="1:8" ht="12.75">
      <c r="A111" s="98">
        <v>106</v>
      </c>
      <c r="B111" s="69" t="s">
        <v>434</v>
      </c>
      <c r="C111" s="99">
        <v>86.29673231118423</v>
      </c>
      <c r="D111" s="95">
        <f t="shared" si="1"/>
        <v>33.84631879843366</v>
      </c>
      <c r="F111" s="98">
        <v>106</v>
      </c>
      <c r="G111" s="69" t="s">
        <v>433</v>
      </c>
      <c r="H111" s="99">
        <v>6991.853865644468</v>
      </c>
    </row>
    <row r="112" spans="1:8" ht="12.75">
      <c r="A112" s="98">
        <v>107</v>
      </c>
      <c r="B112" s="69" t="s">
        <v>435</v>
      </c>
      <c r="C112" s="99">
        <v>83.80705637212141</v>
      </c>
      <c r="D112" s="95">
        <f t="shared" si="1"/>
        <v>34.881506588494645</v>
      </c>
      <c r="F112" s="98">
        <v>107</v>
      </c>
      <c r="G112" s="69" t="s">
        <v>394</v>
      </c>
      <c r="H112" s="99">
        <v>6957.35477682016</v>
      </c>
    </row>
    <row r="113" spans="1:8" ht="12.75">
      <c r="A113" s="98">
        <v>108</v>
      </c>
      <c r="B113" s="69" t="s">
        <v>436</v>
      </c>
      <c r="C113" s="99">
        <v>83.19743995099678</v>
      </c>
      <c r="D113" s="95">
        <f t="shared" si="1"/>
        <v>35.144422798944404</v>
      </c>
      <c r="F113" s="98">
        <v>108</v>
      </c>
      <c r="G113" s="69" t="s">
        <v>375</v>
      </c>
      <c r="H113" s="99">
        <v>6886.290405589267</v>
      </c>
    </row>
    <row r="114" spans="1:8" ht="12.75">
      <c r="A114" s="98">
        <v>109</v>
      </c>
      <c r="B114" s="69" t="s">
        <v>437</v>
      </c>
      <c r="C114" s="99">
        <v>81.40113046989558</v>
      </c>
      <c r="D114" s="95">
        <f t="shared" si="1"/>
        <v>35.94203542407479</v>
      </c>
      <c r="F114" s="98">
        <v>109</v>
      </c>
      <c r="G114" s="69" t="s">
        <v>473</v>
      </c>
      <c r="H114" s="99">
        <v>6848.237235577348</v>
      </c>
    </row>
    <row r="115" spans="1:8" ht="12.75">
      <c r="A115" s="98">
        <v>110</v>
      </c>
      <c r="B115" s="69" t="s">
        <v>438</v>
      </c>
      <c r="C115" s="99">
        <v>80.17344128934438</v>
      </c>
      <c r="D115" s="95">
        <f t="shared" si="1"/>
        <v>36.5077257133814</v>
      </c>
      <c r="F115" s="98">
        <v>110</v>
      </c>
      <c r="G115" s="69" t="s">
        <v>378</v>
      </c>
      <c r="H115" s="99">
        <v>6662.010888051136</v>
      </c>
    </row>
    <row r="116" spans="1:8" ht="12.75">
      <c r="A116" s="98">
        <v>111</v>
      </c>
      <c r="B116" s="69" t="s">
        <v>439</v>
      </c>
      <c r="C116" s="99">
        <v>76.63845373142301</v>
      </c>
      <c r="D116" s="95">
        <f t="shared" si="1"/>
        <v>38.237788590007085</v>
      </c>
      <c r="F116" s="98">
        <v>111</v>
      </c>
      <c r="G116" s="69" t="s">
        <v>405</v>
      </c>
      <c r="H116" s="99">
        <v>6572.732589226604</v>
      </c>
    </row>
    <row r="117" spans="1:8" ht="12.75">
      <c r="A117" s="98">
        <v>112</v>
      </c>
      <c r="B117" s="69" t="s">
        <v>440</v>
      </c>
      <c r="C117" s="99">
        <v>74.59629120575072</v>
      </c>
      <c r="D117" s="95">
        <f t="shared" si="1"/>
        <v>39.31196989518419</v>
      </c>
      <c r="F117" s="98">
        <v>112</v>
      </c>
      <c r="G117" s="69" t="s">
        <v>499</v>
      </c>
      <c r="H117" s="99">
        <v>6375.938736279818</v>
      </c>
    </row>
    <row r="118" spans="1:8" ht="12.75">
      <c r="A118" s="98">
        <v>113</v>
      </c>
      <c r="B118" s="69" t="s">
        <v>441</v>
      </c>
      <c r="C118" s="99">
        <v>70.33307377078593</v>
      </c>
      <c r="D118" s="95">
        <f t="shared" si="1"/>
        <v>41.75546743739326</v>
      </c>
      <c r="F118" s="98">
        <v>113</v>
      </c>
      <c r="G118" s="69" t="s">
        <v>547</v>
      </c>
      <c r="H118" s="99">
        <v>6353.826382793315</v>
      </c>
    </row>
    <row r="119" spans="1:8" ht="12.75">
      <c r="A119" s="98">
        <v>114</v>
      </c>
      <c r="B119" s="69" t="s">
        <v>442</v>
      </c>
      <c r="C119" s="99">
        <v>68.4247060632417</v>
      </c>
      <c r="D119" s="95">
        <f t="shared" si="1"/>
        <v>42.94791908348536</v>
      </c>
      <c r="F119" s="98">
        <v>114</v>
      </c>
      <c r="G119" s="69" t="s">
        <v>396</v>
      </c>
      <c r="H119" s="99">
        <v>6002.885522431931</v>
      </c>
    </row>
    <row r="120" spans="1:8" ht="12.75">
      <c r="A120" s="98">
        <v>115</v>
      </c>
      <c r="B120" s="69" t="s">
        <v>443</v>
      </c>
      <c r="C120" s="99">
        <v>65.47027273174412</v>
      </c>
      <c r="D120" s="95">
        <f t="shared" si="1"/>
        <v>44.9311275164518</v>
      </c>
      <c r="F120" s="98">
        <v>115</v>
      </c>
      <c r="G120" s="69" t="s">
        <v>397</v>
      </c>
      <c r="H120" s="99">
        <v>5882.320708764724</v>
      </c>
    </row>
    <row r="121" spans="1:8" ht="12.75">
      <c r="A121" s="98">
        <v>116</v>
      </c>
      <c r="B121" s="69" t="s">
        <v>444</v>
      </c>
      <c r="C121" s="99">
        <v>62.3151498596957</v>
      </c>
      <c r="D121" s="95">
        <f t="shared" si="1"/>
        <v>47.25669924808395</v>
      </c>
      <c r="F121" s="98">
        <v>116</v>
      </c>
      <c r="G121" s="69" t="s">
        <v>431</v>
      </c>
      <c r="H121" s="99">
        <v>5825.88956291955</v>
      </c>
    </row>
    <row r="122" spans="1:8" ht="12.75">
      <c r="A122" s="98">
        <v>117</v>
      </c>
      <c r="B122" s="69" t="s">
        <v>445</v>
      </c>
      <c r="C122" s="99">
        <v>61.289132059836426</v>
      </c>
      <c r="D122" s="95">
        <f t="shared" si="1"/>
        <v>48.06454609999647</v>
      </c>
      <c r="F122" s="98">
        <v>117</v>
      </c>
      <c r="G122" s="69" t="s">
        <v>391</v>
      </c>
      <c r="H122" s="99">
        <v>5798.668375361868</v>
      </c>
    </row>
    <row r="123" spans="1:8" ht="12.75">
      <c r="A123" s="98">
        <v>118</v>
      </c>
      <c r="B123" s="69" t="s">
        <v>446</v>
      </c>
      <c r="C123" s="99">
        <v>58.017903957874374</v>
      </c>
      <c r="D123" s="95">
        <f t="shared" si="1"/>
        <v>50.83095631241741</v>
      </c>
      <c r="F123" s="98">
        <v>118</v>
      </c>
      <c r="G123" s="69" t="s">
        <v>453</v>
      </c>
      <c r="H123" s="99">
        <v>5782.665038701832</v>
      </c>
    </row>
    <row r="124" spans="1:8" ht="12.75">
      <c r="A124" s="98">
        <v>119</v>
      </c>
      <c r="B124" s="69" t="s">
        <v>447</v>
      </c>
      <c r="C124" s="99">
        <v>53.25696371885714</v>
      </c>
      <c r="D124" s="95">
        <f t="shared" si="1"/>
        <v>55.464417709826336</v>
      </c>
      <c r="F124" s="98">
        <v>119</v>
      </c>
      <c r="G124" s="69" t="s">
        <v>425</v>
      </c>
      <c r="H124" s="99">
        <v>5778.98348474856</v>
      </c>
    </row>
    <row r="125" spans="1:8" ht="12.75">
      <c r="A125" s="98">
        <v>120</v>
      </c>
      <c r="B125" s="69" t="s">
        <v>448</v>
      </c>
      <c r="C125" s="99">
        <v>46.22815887766465</v>
      </c>
      <c r="D125" s="95">
        <f t="shared" si="1"/>
        <v>64.04960436206171</v>
      </c>
      <c r="F125" s="98">
        <v>120</v>
      </c>
      <c r="G125" s="69" t="s">
        <v>532</v>
      </c>
      <c r="H125" s="99">
        <v>5614.605857725514</v>
      </c>
    </row>
    <row r="126" spans="1:8" ht="12.75">
      <c r="A126" s="98">
        <v>121</v>
      </c>
      <c r="B126" s="69" t="s">
        <v>449</v>
      </c>
      <c r="C126" s="99">
        <v>40.6140721693278</v>
      </c>
      <c r="D126" s="95">
        <f t="shared" si="1"/>
        <v>73.04141679862452</v>
      </c>
      <c r="F126" s="98">
        <v>121</v>
      </c>
      <c r="G126" s="69" t="s">
        <v>393</v>
      </c>
      <c r="H126" s="99">
        <v>5360.7011464517755</v>
      </c>
    </row>
    <row r="127" spans="1:8" ht="12.75">
      <c r="A127" s="98">
        <v>122</v>
      </c>
      <c r="B127" s="69" t="s">
        <v>450</v>
      </c>
      <c r="C127" s="99">
        <v>40.56693615345072</v>
      </c>
      <c r="D127" s="95">
        <f t="shared" si="1"/>
        <v>73.12744788030592</v>
      </c>
      <c r="F127" s="98">
        <v>122</v>
      </c>
      <c r="G127" s="69" t="s">
        <v>373</v>
      </c>
      <c r="H127" s="99">
        <v>5290.4861341508185</v>
      </c>
    </row>
    <row r="128" spans="2:8" ht="12.75">
      <c r="B128" s="69" t="s">
        <v>451</v>
      </c>
      <c r="D128" s="96"/>
      <c r="F128" s="98">
        <v>123</v>
      </c>
      <c r="G128" s="69" t="s">
        <v>500</v>
      </c>
      <c r="H128" s="99">
        <v>5200.285396590067</v>
      </c>
    </row>
    <row r="129" spans="2:8" ht="12.75">
      <c r="B129" s="69" t="s">
        <v>452</v>
      </c>
      <c r="D129" s="96"/>
      <c r="F129" s="98">
        <v>124</v>
      </c>
      <c r="G129" s="69" t="s">
        <v>522</v>
      </c>
      <c r="H129" s="99">
        <v>5109.9342128586095</v>
      </c>
    </row>
    <row r="130" spans="2:8" ht="12.75">
      <c r="B130" s="69" t="s">
        <v>453</v>
      </c>
      <c r="D130" s="96"/>
      <c r="F130" s="98">
        <v>125</v>
      </c>
      <c r="G130" s="69" t="s">
        <v>380</v>
      </c>
      <c r="H130" s="99">
        <v>4893.926634528472</v>
      </c>
    </row>
    <row r="131" spans="2:8" ht="12.75">
      <c r="B131" s="69" t="s">
        <v>454</v>
      </c>
      <c r="D131" s="96"/>
      <c r="F131" s="98">
        <v>126</v>
      </c>
      <c r="G131" s="69" t="s">
        <v>535</v>
      </c>
      <c r="H131" s="99">
        <v>4764.6513922512695</v>
      </c>
    </row>
    <row r="132" spans="2:8" ht="12.75">
      <c r="B132" s="69" t="s">
        <v>455</v>
      </c>
      <c r="D132" s="96"/>
      <c r="F132" s="98">
        <v>127</v>
      </c>
      <c r="G132" s="69" t="s">
        <v>526</v>
      </c>
      <c r="H132" s="99">
        <v>4692.777461309732</v>
      </c>
    </row>
    <row r="133" spans="2:8" ht="12.75">
      <c r="B133" s="69" t="s">
        <v>456</v>
      </c>
      <c r="D133" s="96"/>
      <c r="F133" s="98">
        <v>128</v>
      </c>
      <c r="G133" s="69" t="s">
        <v>464</v>
      </c>
      <c r="H133" s="99">
        <v>4661.764244657285</v>
      </c>
    </row>
    <row r="134" spans="2:8" ht="12.75">
      <c r="B134" s="69" t="s">
        <v>457</v>
      </c>
      <c r="D134" s="96"/>
      <c r="F134" s="98">
        <v>129</v>
      </c>
      <c r="G134" s="69" t="s">
        <v>412</v>
      </c>
      <c r="H134" s="99">
        <v>4582.701766172876</v>
      </c>
    </row>
    <row r="135" spans="2:8" ht="12.75">
      <c r="B135" s="69" t="s">
        <v>458</v>
      </c>
      <c r="D135" s="96"/>
      <c r="F135" s="98">
        <v>130</v>
      </c>
      <c r="G135" s="69" t="s">
        <v>454</v>
      </c>
      <c r="H135" s="99">
        <v>4458.073207075939</v>
      </c>
    </row>
    <row r="136" spans="2:8" ht="12.75">
      <c r="B136" s="69" t="s">
        <v>459</v>
      </c>
      <c r="D136" s="96"/>
      <c r="F136" s="98">
        <v>131</v>
      </c>
      <c r="G136" s="69" t="s">
        <v>528</v>
      </c>
      <c r="H136" s="99">
        <v>4418.772583312025</v>
      </c>
    </row>
    <row r="137" spans="2:8" ht="12.75">
      <c r="B137" s="69" t="s">
        <v>460</v>
      </c>
      <c r="D137" s="96"/>
      <c r="F137" s="98">
        <v>132</v>
      </c>
      <c r="G137" s="69" t="s">
        <v>384</v>
      </c>
      <c r="H137" s="99">
        <v>4375.434569918891</v>
      </c>
    </row>
    <row r="138" spans="2:8" ht="12.75">
      <c r="B138" s="69" t="s">
        <v>461</v>
      </c>
      <c r="D138" s="96"/>
      <c r="F138" s="98">
        <v>133</v>
      </c>
      <c r="G138" s="69" t="s">
        <v>555</v>
      </c>
      <c r="H138" s="99">
        <v>4316.796402491198</v>
      </c>
    </row>
    <row r="139" spans="2:8" ht="12.75">
      <c r="B139" s="69" t="s">
        <v>462</v>
      </c>
      <c r="D139" s="96"/>
      <c r="F139" s="98">
        <v>134</v>
      </c>
      <c r="G139" s="69" t="s">
        <v>538</v>
      </c>
      <c r="H139" s="99">
        <v>4248.075189091652</v>
      </c>
    </row>
    <row r="140" spans="2:8" ht="12.75">
      <c r="B140" s="69" t="s">
        <v>463</v>
      </c>
      <c r="D140" s="96"/>
      <c r="F140" s="98">
        <v>135</v>
      </c>
      <c r="G140" s="69" t="s">
        <v>564</v>
      </c>
      <c r="H140" s="99">
        <v>4181.01348458248</v>
      </c>
    </row>
    <row r="141" spans="2:8" ht="12.75">
      <c r="B141" s="69" t="s">
        <v>464</v>
      </c>
      <c r="D141" s="96"/>
      <c r="F141" s="98">
        <v>136</v>
      </c>
      <c r="G141" s="69" t="s">
        <v>416</v>
      </c>
      <c r="H141" s="99">
        <v>4170.060467994806</v>
      </c>
    </row>
    <row r="142" spans="2:8" ht="12.75">
      <c r="B142" s="69" t="s">
        <v>465</v>
      </c>
      <c r="D142" s="96"/>
      <c r="F142" s="98">
        <v>137</v>
      </c>
      <c r="G142" s="69" t="s">
        <v>554</v>
      </c>
      <c r="H142" s="99">
        <v>4110.118009511917</v>
      </c>
    </row>
    <row r="143" spans="2:8" ht="12.75">
      <c r="B143" s="69" t="s">
        <v>466</v>
      </c>
      <c r="D143" s="96"/>
      <c r="F143" s="98">
        <v>138</v>
      </c>
      <c r="G143" s="69" t="s">
        <v>559</v>
      </c>
      <c r="H143" s="99">
        <v>4029.71550372131</v>
      </c>
    </row>
    <row r="144" spans="2:8" ht="12.75">
      <c r="B144" s="69" t="s">
        <v>467</v>
      </c>
      <c r="D144" s="96"/>
      <c r="F144" s="98">
        <v>139</v>
      </c>
      <c r="G144" s="69" t="s">
        <v>504</v>
      </c>
      <c r="H144" s="99">
        <v>3890.3006647895972</v>
      </c>
    </row>
    <row r="145" spans="2:8" ht="12.75">
      <c r="B145" s="69" t="s">
        <v>468</v>
      </c>
      <c r="D145" s="96"/>
      <c r="F145" s="98">
        <v>140</v>
      </c>
      <c r="G145" s="69" t="s">
        <v>556</v>
      </c>
      <c r="H145" s="99">
        <v>3880.352321675433</v>
      </c>
    </row>
    <row r="146" spans="2:8" ht="12.75">
      <c r="B146" s="69" t="s">
        <v>469</v>
      </c>
      <c r="D146" s="96"/>
      <c r="F146" s="98">
        <v>141</v>
      </c>
      <c r="G146" s="69" t="s">
        <v>545</v>
      </c>
      <c r="H146" s="99">
        <v>3826.0824855759543</v>
      </c>
    </row>
    <row r="147" spans="2:8" ht="12.75">
      <c r="B147" s="69" t="s">
        <v>470</v>
      </c>
      <c r="D147" s="96"/>
      <c r="F147" s="98">
        <v>142</v>
      </c>
      <c r="G147" s="69" t="s">
        <v>381</v>
      </c>
      <c r="H147" s="99">
        <v>3739.317061850529</v>
      </c>
    </row>
    <row r="148" spans="2:8" ht="12.75">
      <c r="B148" s="69" t="s">
        <v>471</v>
      </c>
      <c r="D148" s="96"/>
      <c r="F148" s="98">
        <v>143</v>
      </c>
      <c r="G148" s="69" t="s">
        <v>472</v>
      </c>
      <c r="H148" s="99">
        <v>3683.9455489854818</v>
      </c>
    </row>
    <row r="149" spans="2:8" ht="12.75">
      <c r="B149" s="69" t="s">
        <v>472</v>
      </c>
      <c r="D149" s="96"/>
      <c r="F149" s="98">
        <v>144</v>
      </c>
      <c r="G149" s="69" t="s">
        <v>496</v>
      </c>
      <c r="H149" s="99">
        <v>3643.8734109015422</v>
      </c>
    </row>
    <row r="150" spans="2:8" ht="12.75">
      <c r="B150" s="69" t="s">
        <v>473</v>
      </c>
      <c r="D150" s="96"/>
      <c r="F150" s="98">
        <v>145</v>
      </c>
      <c r="G150" s="69" t="s">
        <v>521</v>
      </c>
      <c r="H150" s="99">
        <v>3627.2105483147775</v>
      </c>
    </row>
    <row r="151" spans="2:8" ht="12.75">
      <c r="B151" s="69" t="s">
        <v>474</v>
      </c>
      <c r="D151" s="96"/>
      <c r="F151" s="98">
        <v>146</v>
      </c>
      <c r="G151" s="69" t="s">
        <v>486</v>
      </c>
      <c r="H151" s="99">
        <v>3596.9083196968722</v>
      </c>
    </row>
    <row r="152" spans="2:8" ht="12.75">
      <c r="B152" s="69" t="s">
        <v>475</v>
      </c>
      <c r="D152" s="96"/>
      <c r="F152" s="98">
        <v>147</v>
      </c>
      <c r="G152" s="69" t="s">
        <v>458</v>
      </c>
      <c r="H152" s="99">
        <v>3504.446763243155</v>
      </c>
    </row>
    <row r="153" spans="2:8" ht="12.75">
      <c r="B153" s="69" t="s">
        <v>476</v>
      </c>
      <c r="D153" s="96"/>
      <c r="F153" s="98">
        <v>148</v>
      </c>
      <c r="G153" s="69" t="s">
        <v>389</v>
      </c>
      <c r="H153" s="99">
        <v>3481.4097957400645</v>
      </c>
    </row>
    <row r="154" spans="2:8" ht="12.75">
      <c r="B154" s="69" t="s">
        <v>326</v>
      </c>
      <c r="D154" s="96"/>
      <c r="F154" s="98">
        <v>149</v>
      </c>
      <c r="G154" s="69" t="s">
        <v>539</v>
      </c>
      <c r="H154" s="99">
        <v>3459.679320591671</v>
      </c>
    </row>
    <row r="155" spans="2:8" ht="12.75">
      <c r="B155" s="69" t="s">
        <v>344</v>
      </c>
      <c r="D155" s="96"/>
      <c r="F155" s="98">
        <v>150</v>
      </c>
      <c r="G155" s="69" t="s">
        <v>480</v>
      </c>
      <c r="H155" s="99">
        <v>3314.4629279564397</v>
      </c>
    </row>
    <row r="156" spans="2:8" ht="12.75">
      <c r="B156" s="69" t="s">
        <v>477</v>
      </c>
      <c r="D156" s="96"/>
      <c r="F156" s="98">
        <v>151</v>
      </c>
      <c r="G156" s="69" t="s">
        <v>410</v>
      </c>
      <c r="H156" s="99">
        <v>3281.0686640056297</v>
      </c>
    </row>
    <row r="157" spans="2:8" ht="12.75">
      <c r="B157" s="69" t="s">
        <v>478</v>
      </c>
      <c r="D157" s="96"/>
      <c r="F157" s="98">
        <v>152</v>
      </c>
      <c r="G157" s="69" t="s">
        <v>562</v>
      </c>
      <c r="H157" s="99">
        <v>3172.092259789291</v>
      </c>
    </row>
    <row r="158" spans="2:8" ht="12.75">
      <c r="B158" s="69" t="s">
        <v>479</v>
      </c>
      <c r="D158" s="96"/>
      <c r="F158" s="98">
        <v>153</v>
      </c>
      <c r="G158" s="69" t="s">
        <v>414</v>
      </c>
      <c r="H158" s="99">
        <v>3167.045322202033</v>
      </c>
    </row>
    <row r="159" spans="2:8" ht="12.75">
      <c r="B159" s="69" t="s">
        <v>480</v>
      </c>
      <c r="D159" s="96"/>
      <c r="F159" s="98">
        <v>154</v>
      </c>
      <c r="G159" s="69" t="s">
        <v>404</v>
      </c>
      <c r="H159" s="99">
        <v>3094.96306923392</v>
      </c>
    </row>
    <row r="160" spans="2:8" ht="12.75">
      <c r="B160" s="69" t="s">
        <v>481</v>
      </c>
      <c r="D160" s="96"/>
      <c r="F160" s="98">
        <v>155</v>
      </c>
      <c r="G160" s="69" t="s">
        <v>485</v>
      </c>
      <c r="H160" s="99">
        <v>3054.0681223382167</v>
      </c>
    </row>
    <row r="161" spans="2:8" ht="12.75">
      <c r="B161" s="69" t="s">
        <v>319</v>
      </c>
      <c r="D161" s="96"/>
      <c r="F161" s="98">
        <v>156</v>
      </c>
      <c r="G161" s="69" t="s">
        <v>563</v>
      </c>
      <c r="H161" s="99">
        <v>2992.2009928883876</v>
      </c>
    </row>
    <row r="162" spans="2:8" ht="12.75">
      <c r="B162" s="69" t="s">
        <v>482</v>
      </c>
      <c r="D162" s="96"/>
      <c r="F162" s="98">
        <v>157</v>
      </c>
      <c r="G162" s="69" t="s">
        <v>430</v>
      </c>
      <c r="H162" s="99">
        <v>2966.124051051162</v>
      </c>
    </row>
    <row r="163" spans="2:8" ht="12.75">
      <c r="B163" s="69" t="s">
        <v>483</v>
      </c>
      <c r="D163" s="96"/>
      <c r="F163" s="98">
        <v>158</v>
      </c>
      <c r="G163" s="69" t="s">
        <v>401</v>
      </c>
      <c r="H163" s="99">
        <v>2867.6397914388554</v>
      </c>
    </row>
    <row r="164" spans="2:8" ht="12.75">
      <c r="B164" s="69" t="s">
        <v>484</v>
      </c>
      <c r="D164" s="96"/>
      <c r="F164" s="98">
        <v>159</v>
      </c>
      <c r="G164" s="69" t="s">
        <v>426</v>
      </c>
      <c r="H164" s="99">
        <v>2825.2796786695703</v>
      </c>
    </row>
    <row r="165" spans="2:8" ht="12.75">
      <c r="B165" s="69" t="s">
        <v>485</v>
      </c>
      <c r="D165" s="96"/>
      <c r="F165" s="98">
        <v>160</v>
      </c>
      <c r="G165" s="69" t="s">
        <v>387</v>
      </c>
      <c r="H165" s="99">
        <v>2765.08557480419</v>
      </c>
    </row>
    <row r="166" spans="2:8" ht="12.75">
      <c r="B166" s="69" t="s">
        <v>486</v>
      </c>
      <c r="D166" s="96"/>
      <c r="F166" s="98">
        <v>161</v>
      </c>
      <c r="G166" s="69" t="s">
        <v>468</v>
      </c>
      <c r="H166" s="99">
        <v>2362.581736573656</v>
      </c>
    </row>
    <row r="167" spans="2:8" ht="12.75">
      <c r="B167" s="69" t="s">
        <v>487</v>
      </c>
      <c r="D167" s="96"/>
      <c r="F167" s="98">
        <v>162</v>
      </c>
      <c r="G167" s="69" t="s">
        <v>402</v>
      </c>
      <c r="H167" s="99">
        <v>2284.1641300472575</v>
      </c>
    </row>
    <row r="168" spans="2:8" ht="12.75">
      <c r="B168" s="69" t="s">
        <v>488</v>
      </c>
      <c r="D168" s="96"/>
      <c r="F168" s="98">
        <v>163</v>
      </c>
      <c r="G168" s="69" t="s">
        <v>518</v>
      </c>
      <c r="H168" s="99">
        <v>2243.979662444004</v>
      </c>
    </row>
    <row r="169" spans="2:8" ht="12.75">
      <c r="B169" s="69" t="s">
        <v>489</v>
      </c>
      <c r="D169" s="96"/>
      <c r="F169" s="98">
        <v>164</v>
      </c>
      <c r="G169" s="69" t="s">
        <v>417</v>
      </c>
      <c r="H169" s="99">
        <v>2105.260496745283</v>
      </c>
    </row>
    <row r="170" spans="2:8" ht="12.75">
      <c r="B170" s="69" t="s">
        <v>490</v>
      </c>
      <c r="D170" s="96"/>
      <c r="F170" s="98">
        <v>165</v>
      </c>
      <c r="G170" s="69" t="s">
        <v>427</v>
      </c>
      <c r="H170" s="99">
        <v>1949.218995640642</v>
      </c>
    </row>
    <row r="171" spans="2:8" ht="12.75">
      <c r="B171" s="69" t="s">
        <v>491</v>
      </c>
      <c r="D171" s="96"/>
      <c r="F171" s="98">
        <v>166</v>
      </c>
      <c r="G171" s="69" t="s">
        <v>561</v>
      </c>
      <c r="H171" s="99">
        <v>1908.6403399216695</v>
      </c>
    </row>
    <row r="172" spans="2:8" ht="12.75">
      <c r="B172" s="69" t="s">
        <v>492</v>
      </c>
      <c r="D172" s="96"/>
      <c r="F172" s="98">
        <v>167</v>
      </c>
      <c r="G172" s="69" t="s">
        <v>544</v>
      </c>
      <c r="H172" s="99">
        <v>1888.1531177557763</v>
      </c>
    </row>
    <row r="173" spans="2:8" ht="12.75">
      <c r="B173" s="69" t="s">
        <v>493</v>
      </c>
      <c r="D173" s="96"/>
      <c r="F173" s="98">
        <v>168</v>
      </c>
      <c r="G173" s="69" t="s">
        <v>560</v>
      </c>
      <c r="H173" s="99">
        <v>1877.9645118434007</v>
      </c>
    </row>
    <row r="174" spans="2:8" ht="12.75">
      <c r="B174" s="69" t="s">
        <v>494</v>
      </c>
      <c r="D174" s="96"/>
      <c r="F174" s="98">
        <v>169</v>
      </c>
      <c r="G174" s="69" t="s">
        <v>399</v>
      </c>
      <c r="H174" s="99">
        <v>1875.5256494154817</v>
      </c>
    </row>
    <row r="175" spans="2:8" ht="12.75">
      <c r="B175" s="69" t="s">
        <v>495</v>
      </c>
      <c r="D175" s="96"/>
      <c r="F175" s="98">
        <v>170</v>
      </c>
      <c r="G175" s="69" t="s">
        <v>395</v>
      </c>
      <c r="H175" s="99">
        <v>1844.7947179957234</v>
      </c>
    </row>
    <row r="176" spans="2:8" ht="12.75">
      <c r="B176" s="69" t="s">
        <v>320</v>
      </c>
      <c r="D176" s="96"/>
      <c r="F176" s="98">
        <v>171</v>
      </c>
      <c r="G176" s="69" t="s">
        <v>415</v>
      </c>
      <c r="H176" s="99">
        <v>1784.5197453360538</v>
      </c>
    </row>
    <row r="177" spans="2:8" ht="12.75">
      <c r="B177" s="69" t="s">
        <v>496</v>
      </c>
      <c r="D177" s="96"/>
      <c r="F177" s="98">
        <v>172</v>
      </c>
      <c r="G177" s="69" t="s">
        <v>419</v>
      </c>
      <c r="H177" s="99">
        <v>1759.7475141037983</v>
      </c>
    </row>
    <row r="178" spans="2:8" ht="12.75">
      <c r="B178" s="69" t="s">
        <v>497</v>
      </c>
      <c r="D178" s="96"/>
      <c r="F178" s="98">
        <v>173</v>
      </c>
      <c r="G178" s="69" t="s">
        <v>423</v>
      </c>
      <c r="H178" s="99">
        <v>1751.13677924871</v>
      </c>
    </row>
    <row r="179" spans="2:8" ht="12.75">
      <c r="B179" s="69" t="s">
        <v>498</v>
      </c>
      <c r="D179" s="96"/>
      <c r="F179" s="98">
        <v>174</v>
      </c>
      <c r="G179" s="69" t="s">
        <v>418</v>
      </c>
      <c r="H179" s="99">
        <v>1743.0258412259968</v>
      </c>
    </row>
    <row r="180" spans="2:8" ht="12.75">
      <c r="B180" s="69" t="s">
        <v>499</v>
      </c>
      <c r="D180" s="96"/>
      <c r="F180" s="98">
        <v>175</v>
      </c>
      <c r="G180" s="69" t="s">
        <v>477</v>
      </c>
      <c r="H180" s="99">
        <v>1668.3367032290007</v>
      </c>
    </row>
    <row r="181" spans="2:8" ht="12.75">
      <c r="B181" s="69" t="s">
        <v>500</v>
      </c>
      <c r="D181" s="96"/>
      <c r="F181" s="98">
        <v>176</v>
      </c>
      <c r="G181" s="69" t="s">
        <v>507</v>
      </c>
      <c r="H181" s="99">
        <v>1652.875262484272</v>
      </c>
    </row>
    <row r="182" spans="2:8" ht="12.75">
      <c r="B182" s="69" t="s">
        <v>501</v>
      </c>
      <c r="D182" s="96"/>
      <c r="F182" s="98">
        <v>177</v>
      </c>
      <c r="G182" s="69" t="s">
        <v>503</v>
      </c>
      <c r="H182" s="99">
        <v>1650.638539979774</v>
      </c>
    </row>
    <row r="183" spans="2:8" ht="12.75">
      <c r="B183" s="69" t="s">
        <v>502</v>
      </c>
      <c r="D183" s="96"/>
      <c r="F183" s="98">
        <v>178</v>
      </c>
      <c r="G183" s="69" t="s">
        <v>483</v>
      </c>
      <c r="H183" s="99">
        <v>1613.4510313846438</v>
      </c>
    </row>
    <row r="184" spans="2:8" ht="12.75">
      <c r="B184" s="69" t="s">
        <v>503</v>
      </c>
      <c r="D184" s="96"/>
      <c r="F184" s="98">
        <v>179</v>
      </c>
      <c r="G184" s="69" t="s">
        <v>549</v>
      </c>
      <c r="H184" s="99">
        <v>1609.823110345706</v>
      </c>
    </row>
    <row r="185" spans="2:8" ht="12.75">
      <c r="B185" s="69" t="s">
        <v>504</v>
      </c>
      <c r="D185" s="96"/>
      <c r="F185" s="98">
        <v>180</v>
      </c>
      <c r="G185" s="69" t="s">
        <v>406</v>
      </c>
      <c r="H185" s="99">
        <v>1540.2848069436352</v>
      </c>
    </row>
    <row r="186" spans="2:8" ht="12.75">
      <c r="B186" s="69" t="s">
        <v>505</v>
      </c>
      <c r="D186" s="96"/>
      <c r="F186" s="98">
        <v>181</v>
      </c>
      <c r="G186" s="69" t="s">
        <v>435</v>
      </c>
      <c r="H186" s="99">
        <v>1486.8962066414072</v>
      </c>
    </row>
    <row r="187" spans="2:8" ht="12.75">
      <c r="B187" s="69" t="s">
        <v>506</v>
      </c>
      <c r="D187" s="96"/>
      <c r="F187" s="98">
        <v>182</v>
      </c>
      <c r="G187" s="69" t="s">
        <v>565</v>
      </c>
      <c r="H187" s="99">
        <v>1473.0995637550839</v>
      </c>
    </row>
    <row r="188" spans="2:8" ht="12.75">
      <c r="B188" s="69" t="s">
        <v>507</v>
      </c>
      <c r="D188" s="96"/>
      <c r="F188" s="98">
        <v>183</v>
      </c>
      <c r="G188" s="69" t="s">
        <v>436</v>
      </c>
      <c r="H188" s="99">
        <v>1409.6928872836988</v>
      </c>
    </row>
    <row r="189" spans="2:8" ht="12.75">
      <c r="B189" s="69" t="s">
        <v>508</v>
      </c>
      <c r="D189" s="96"/>
      <c r="F189" s="98">
        <v>184</v>
      </c>
      <c r="G189" s="69" t="s">
        <v>420</v>
      </c>
      <c r="H189" s="99">
        <v>1328.6402053447425</v>
      </c>
    </row>
    <row r="190" spans="2:8" ht="12.75">
      <c r="B190" s="69" t="s">
        <v>509</v>
      </c>
      <c r="D190" s="96"/>
      <c r="F190" s="98">
        <v>185</v>
      </c>
      <c r="G190" s="69" t="s">
        <v>422</v>
      </c>
      <c r="H190" s="99">
        <v>1300.234181674311</v>
      </c>
    </row>
    <row r="191" spans="2:8" ht="12.75">
      <c r="B191" s="69" t="s">
        <v>510</v>
      </c>
      <c r="D191" s="96"/>
      <c r="F191" s="98">
        <v>186</v>
      </c>
      <c r="G191" s="69" t="s">
        <v>502</v>
      </c>
      <c r="H191" s="99">
        <v>1282.4371620246661</v>
      </c>
    </row>
    <row r="192" spans="2:8" ht="12.75">
      <c r="B192" s="69" t="s">
        <v>511</v>
      </c>
      <c r="D192" s="96"/>
      <c r="F192" s="98">
        <v>187</v>
      </c>
      <c r="G192" s="69" t="s">
        <v>437</v>
      </c>
      <c r="H192" s="99">
        <v>1275.3018171606816</v>
      </c>
    </row>
    <row r="193" spans="2:8" ht="12.75">
      <c r="B193" s="69" t="s">
        <v>512</v>
      </c>
      <c r="D193" s="96"/>
      <c r="F193" s="98">
        <v>188</v>
      </c>
      <c r="G193" s="69" t="s">
        <v>553</v>
      </c>
      <c r="H193" s="99">
        <v>1243.9950545264726</v>
      </c>
    </row>
    <row r="194" spans="2:8" ht="12.75">
      <c r="B194" s="69" t="s">
        <v>513</v>
      </c>
      <c r="D194" s="96"/>
      <c r="F194" s="98">
        <v>189</v>
      </c>
      <c r="G194" s="69" t="s">
        <v>428</v>
      </c>
      <c r="H194" s="99">
        <v>1238.4722161661196</v>
      </c>
    </row>
    <row r="195" spans="2:8" ht="12.75">
      <c r="B195" s="69" t="s">
        <v>514</v>
      </c>
      <c r="D195" s="96"/>
      <c r="F195" s="98">
        <v>190</v>
      </c>
      <c r="G195" s="69" t="s">
        <v>525</v>
      </c>
      <c r="H195" s="99">
        <v>1101.2640459500635</v>
      </c>
    </row>
    <row r="196" spans="2:8" ht="12.75">
      <c r="B196" s="69" t="s">
        <v>323</v>
      </c>
      <c r="D196" s="96"/>
      <c r="F196" s="98">
        <v>191</v>
      </c>
      <c r="G196" s="69" t="s">
        <v>390</v>
      </c>
      <c r="H196" s="99">
        <v>1046.5864264050736</v>
      </c>
    </row>
    <row r="197" spans="2:8" ht="12.75">
      <c r="B197" s="69" t="s">
        <v>316</v>
      </c>
      <c r="D197" s="96"/>
      <c r="F197" s="98">
        <v>192</v>
      </c>
      <c r="G197" s="69" t="s">
        <v>548</v>
      </c>
      <c r="H197" s="99">
        <v>1044.995162130858</v>
      </c>
    </row>
    <row r="198" spans="2:8" ht="12.75">
      <c r="B198" s="69" t="s">
        <v>515</v>
      </c>
      <c r="D198" s="96"/>
      <c r="F198" s="98">
        <v>193</v>
      </c>
      <c r="G198" s="69" t="s">
        <v>551</v>
      </c>
      <c r="H198" s="99">
        <v>1036.4019624587854</v>
      </c>
    </row>
    <row r="199" spans="2:8" ht="12.75">
      <c r="B199" s="69" t="s">
        <v>516</v>
      </c>
      <c r="D199" s="96"/>
      <c r="F199" s="98">
        <v>194</v>
      </c>
      <c r="G199" s="69" t="s">
        <v>449</v>
      </c>
      <c r="H199" s="99">
        <v>1035.293598467734</v>
      </c>
    </row>
    <row r="200" spans="2:8" ht="12.75">
      <c r="B200" s="69" t="s">
        <v>517</v>
      </c>
      <c r="D200" s="96"/>
      <c r="F200" s="98">
        <v>195</v>
      </c>
      <c r="G200" s="69" t="s">
        <v>424</v>
      </c>
      <c r="H200" s="99">
        <v>1009.7104274598192</v>
      </c>
    </row>
    <row r="201" spans="2:8" ht="12.75">
      <c r="B201" s="69" t="s">
        <v>518</v>
      </c>
      <c r="D201" s="96"/>
      <c r="F201" s="98">
        <v>196</v>
      </c>
      <c r="G201" s="69" t="s">
        <v>421</v>
      </c>
      <c r="H201" s="99">
        <v>1006.1328945332599</v>
      </c>
    </row>
    <row r="202" spans="2:8" ht="12.75">
      <c r="B202" s="69" t="s">
        <v>519</v>
      </c>
      <c r="D202" s="96"/>
      <c r="F202" s="98">
        <v>197</v>
      </c>
      <c r="G202" s="69" t="s">
        <v>434</v>
      </c>
      <c r="H202" s="99">
        <v>957.8242435557398</v>
      </c>
    </row>
    <row r="203" spans="2:8" ht="12.75">
      <c r="B203" s="69" t="s">
        <v>520</v>
      </c>
      <c r="D203" s="96"/>
      <c r="F203" s="98">
        <v>198</v>
      </c>
      <c r="G203" s="69" t="s">
        <v>386</v>
      </c>
      <c r="H203" s="99">
        <v>953.3966594604897</v>
      </c>
    </row>
    <row r="204" spans="2:8" ht="12.75">
      <c r="B204" s="69" t="s">
        <v>521</v>
      </c>
      <c r="D204" s="96"/>
      <c r="F204" s="98">
        <v>199</v>
      </c>
      <c r="G204" s="69" t="s">
        <v>558</v>
      </c>
      <c r="H204" s="99">
        <v>927.060133695028</v>
      </c>
    </row>
    <row r="205" spans="2:8" ht="12.75">
      <c r="B205" s="69" t="s">
        <v>522</v>
      </c>
      <c r="D205" s="96"/>
      <c r="F205" s="98">
        <v>200</v>
      </c>
      <c r="G205" s="69" t="s">
        <v>512</v>
      </c>
      <c r="H205" s="99">
        <v>888.2158143470871</v>
      </c>
    </row>
    <row r="206" spans="2:8" ht="12.75">
      <c r="B206" s="69" t="s">
        <v>523</v>
      </c>
      <c r="D206" s="96"/>
      <c r="F206" s="98">
        <v>201</v>
      </c>
      <c r="G206" s="69" t="s">
        <v>432</v>
      </c>
      <c r="H206" s="99">
        <v>887.9031696839921</v>
      </c>
    </row>
    <row r="207" spans="2:8" ht="12.75">
      <c r="B207" s="69" t="s">
        <v>524</v>
      </c>
      <c r="D207" s="96"/>
      <c r="F207" s="98">
        <v>202</v>
      </c>
      <c r="G207" s="69" t="s">
        <v>471</v>
      </c>
      <c r="H207" s="99">
        <v>841.8158704207393</v>
      </c>
    </row>
    <row r="208" spans="2:8" ht="12.75">
      <c r="B208" s="69" t="s">
        <v>525</v>
      </c>
      <c r="D208" s="96"/>
      <c r="F208" s="98">
        <v>203</v>
      </c>
      <c r="G208" s="69" t="s">
        <v>495</v>
      </c>
      <c r="H208" s="99">
        <v>819.2641752564956</v>
      </c>
    </row>
    <row r="209" spans="2:8" ht="12.75">
      <c r="B209" s="69" t="s">
        <v>526</v>
      </c>
      <c r="D209" s="96"/>
      <c r="F209" s="98">
        <v>204</v>
      </c>
      <c r="G209" s="69" t="s">
        <v>408</v>
      </c>
      <c r="H209" s="99">
        <v>808.9645951578603</v>
      </c>
    </row>
    <row r="210" spans="2:8" ht="12.75">
      <c r="B210" s="69" t="s">
        <v>527</v>
      </c>
      <c r="D210" s="96"/>
      <c r="F210" s="98">
        <v>205</v>
      </c>
      <c r="G210" s="69" t="s">
        <v>429</v>
      </c>
      <c r="H210" s="99">
        <v>804.6924376002949</v>
      </c>
    </row>
    <row r="211" spans="2:8" ht="12.75">
      <c r="B211" s="69" t="s">
        <v>528</v>
      </c>
      <c r="D211" s="96"/>
      <c r="F211" s="98">
        <v>206</v>
      </c>
      <c r="G211" s="69" t="s">
        <v>523</v>
      </c>
      <c r="H211" s="99">
        <v>726.1733235414835</v>
      </c>
    </row>
    <row r="212" spans="2:8" ht="12.75">
      <c r="B212" s="69" t="s">
        <v>529</v>
      </c>
      <c r="D212" s="96"/>
      <c r="F212" s="98">
        <v>207</v>
      </c>
      <c r="G212" s="69" t="s">
        <v>442</v>
      </c>
      <c r="H212" s="99">
        <v>716.0577548743453</v>
      </c>
    </row>
    <row r="213" spans="2:8" ht="12.75">
      <c r="B213" s="69" t="s">
        <v>530</v>
      </c>
      <c r="D213" s="96"/>
      <c r="F213" s="98">
        <v>208</v>
      </c>
      <c r="G213" s="69" t="s">
        <v>447</v>
      </c>
      <c r="H213" s="99">
        <v>692.3023715830718</v>
      </c>
    </row>
    <row r="214" spans="2:8" ht="12.75">
      <c r="B214" s="69" t="s">
        <v>531</v>
      </c>
      <c r="D214" s="96"/>
      <c r="F214" s="98">
        <v>209</v>
      </c>
      <c r="G214" s="69" t="s">
        <v>445</v>
      </c>
      <c r="H214" s="99">
        <v>664.8041965548517</v>
      </c>
    </row>
    <row r="215" spans="2:8" ht="12.75">
      <c r="B215" s="69" t="s">
        <v>532</v>
      </c>
      <c r="D215" s="96"/>
      <c r="F215" s="98">
        <v>210</v>
      </c>
      <c r="G215" s="69" t="s">
        <v>444</v>
      </c>
      <c r="H215" s="99">
        <v>657.370638122445</v>
      </c>
    </row>
    <row r="216" spans="2:8" ht="12.75">
      <c r="B216" s="69" t="s">
        <v>533</v>
      </c>
      <c r="D216" s="96"/>
      <c r="F216" s="98">
        <v>211</v>
      </c>
      <c r="G216" s="69" t="s">
        <v>450</v>
      </c>
      <c r="H216" s="99">
        <v>638.7290065973709</v>
      </c>
    </row>
    <row r="217" spans="2:8" ht="12.75">
      <c r="B217" s="69" t="s">
        <v>534</v>
      </c>
      <c r="D217" s="96"/>
      <c r="F217" s="98">
        <v>212</v>
      </c>
      <c r="G217" s="69" t="s">
        <v>439</v>
      </c>
      <c r="H217" s="99">
        <v>636.436401759662</v>
      </c>
    </row>
    <row r="218" spans="2:8" ht="12.75">
      <c r="B218" s="69" t="s">
        <v>535</v>
      </c>
      <c r="D218" s="96"/>
      <c r="F218" s="98">
        <v>213</v>
      </c>
      <c r="G218" s="69" t="s">
        <v>513</v>
      </c>
      <c r="H218" s="99">
        <v>617.1135004768881</v>
      </c>
    </row>
    <row r="219" spans="2:8" ht="12.75">
      <c r="B219" s="69" t="s">
        <v>536</v>
      </c>
      <c r="D219" s="96"/>
      <c r="F219" s="98">
        <v>214</v>
      </c>
      <c r="G219" s="69" t="s">
        <v>530</v>
      </c>
      <c r="H219" s="99">
        <v>598.3334074054881</v>
      </c>
    </row>
    <row r="220" spans="2:8" ht="12.75">
      <c r="B220" s="69" t="s">
        <v>317</v>
      </c>
      <c r="D220" s="96"/>
      <c r="F220" s="98">
        <v>215</v>
      </c>
      <c r="G220" s="69" t="s">
        <v>489</v>
      </c>
      <c r="H220" s="99">
        <v>555.450772206275</v>
      </c>
    </row>
    <row r="221" spans="2:8" ht="12.75">
      <c r="B221" s="69" t="s">
        <v>537</v>
      </c>
      <c r="D221" s="96"/>
      <c r="F221" s="98">
        <v>216</v>
      </c>
      <c r="G221" s="69" t="s">
        <v>481</v>
      </c>
      <c r="H221" s="99">
        <v>543.8219082611708</v>
      </c>
    </row>
    <row r="222" spans="2:8" ht="12.75">
      <c r="B222" s="69" t="s">
        <v>538</v>
      </c>
      <c r="D222" s="96"/>
      <c r="F222" s="98">
        <v>217</v>
      </c>
      <c r="G222" s="69" t="s">
        <v>487</v>
      </c>
      <c r="H222" s="99">
        <v>530.5768610512825</v>
      </c>
    </row>
    <row r="223" spans="2:8" ht="12.75">
      <c r="B223" s="69" t="s">
        <v>539</v>
      </c>
      <c r="D223" s="96"/>
      <c r="F223" s="98">
        <v>218</v>
      </c>
      <c r="G223" s="69" t="s">
        <v>482</v>
      </c>
      <c r="H223" s="99">
        <v>505.04088359462344</v>
      </c>
    </row>
    <row r="224" spans="2:8" ht="12.75">
      <c r="B224" s="69" t="s">
        <v>540</v>
      </c>
      <c r="D224" s="96"/>
      <c r="F224" s="98">
        <v>219</v>
      </c>
      <c r="G224" s="69" t="s">
        <v>488</v>
      </c>
      <c r="H224" s="99">
        <v>481.94061857542556</v>
      </c>
    </row>
    <row r="225" spans="2:8" ht="12.75">
      <c r="B225" s="69" t="s">
        <v>541</v>
      </c>
      <c r="D225" s="96"/>
      <c r="F225" s="98">
        <v>220</v>
      </c>
      <c r="G225" s="69" t="s">
        <v>413</v>
      </c>
      <c r="H225" s="99">
        <v>462.9680687141351</v>
      </c>
    </row>
    <row r="226" spans="2:8" ht="12.75">
      <c r="B226" s="69" t="s">
        <v>542</v>
      </c>
      <c r="D226" s="96"/>
      <c r="F226" s="98">
        <v>221</v>
      </c>
      <c r="G226" s="69" t="s">
        <v>400</v>
      </c>
      <c r="H226" s="99">
        <v>453.0640334767752</v>
      </c>
    </row>
    <row r="227" spans="2:8" ht="12.75">
      <c r="B227" s="69" t="s">
        <v>315</v>
      </c>
      <c r="D227" s="96"/>
      <c r="F227" s="98">
        <v>222</v>
      </c>
      <c r="G227" s="69" t="s">
        <v>566</v>
      </c>
      <c r="H227" s="99">
        <v>444.57518031585494</v>
      </c>
    </row>
    <row r="228" spans="2:8" ht="12.75">
      <c r="B228" s="69" t="s">
        <v>543</v>
      </c>
      <c r="D228" s="96"/>
      <c r="F228" s="98">
        <v>223</v>
      </c>
      <c r="G228" s="69" t="s">
        <v>411</v>
      </c>
      <c r="H228" s="99">
        <v>430.87480829528715</v>
      </c>
    </row>
    <row r="229" spans="2:8" ht="12.75">
      <c r="B229" s="69" t="s">
        <v>544</v>
      </c>
      <c r="D229" s="96"/>
      <c r="F229" s="98">
        <v>224</v>
      </c>
      <c r="G229" s="69" t="s">
        <v>440</v>
      </c>
      <c r="H229" s="99">
        <v>334.5942148520843</v>
      </c>
    </row>
    <row r="230" spans="2:8" ht="12.75">
      <c r="B230" s="69" t="s">
        <v>545</v>
      </c>
      <c r="D230" s="96"/>
      <c r="F230" s="98">
        <v>225</v>
      </c>
      <c r="G230" s="69" t="s">
        <v>441</v>
      </c>
      <c r="H230" s="99">
        <v>267.1091787309256</v>
      </c>
    </row>
    <row r="231" spans="2:8" ht="12.75">
      <c r="B231" s="69" t="s">
        <v>546</v>
      </c>
      <c r="D231" s="96"/>
      <c r="F231" s="98">
        <v>226</v>
      </c>
      <c r="G231" s="69" t="s">
        <v>448</v>
      </c>
      <c r="H231" s="99">
        <v>237.34180430218225</v>
      </c>
    </row>
    <row r="232" spans="2:8" ht="12.75">
      <c r="B232" s="69" t="s">
        <v>547</v>
      </c>
      <c r="D232" s="96"/>
      <c r="F232" s="98">
        <v>227</v>
      </c>
      <c r="G232" s="69" t="s">
        <v>451</v>
      </c>
      <c r="H232" s="99"/>
    </row>
    <row r="233" spans="2:8" ht="12.75">
      <c r="B233" s="69" t="s">
        <v>548</v>
      </c>
      <c r="D233" s="96"/>
      <c r="F233" s="98">
        <v>228</v>
      </c>
      <c r="G233" s="69" t="s">
        <v>459</v>
      </c>
      <c r="H233" s="99"/>
    </row>
    <row r="234" spans="2:8" ht="12.75">
      <c r="B234" s="69" t="s">
        <v>549</v>
      </c>
      <c r="D234" s="96"/>
      <c r="F234" s="98">
        <v>229</v>
      </c>
      <c r="G234" s="69" t="s">
        <v>470</v>
      </c>
      <c r="H234" s="99"/>
    </row>
    <row r="235" spans="2:8" ht="12.75">
      <c r="B235" s="69" t="s">
        <v>327</v>
      </c>
      <c r="D235" s="96"/>
      <c r="F235" s="98">
        <v>230</v>
      </c>
      <c r="G235" s="69" t="s">
        <v>474</v>
      </c>
      <c r="H235" s="99"/>
    </row>
    <row r="236" spans="2:8" ht="12.75">
      <c r="B236" s="69" t="s">
        <v>340</v>
      </c>
      <c r="D236" s="96"/>
      <c r="F236" s="98">
        <v>231</v>
      </c>
      <c r="G236" s="69" t="s">
        <v>475</v>
      </c>
      <c r="H236" s="99"/>
    </row>
    <row r="237" spans="2:8" ht="12.75">
      <c r="B237" s="69" t="s">
        <v>568</v>
      </c>
      <c r="D237" s="96"/>
      <c r="F237" s="98">
        <v>232</v>
      </c>
      <c r="G237" s="69" t="s">
        <v>492</v>
      </c>
      <c r="H237" s="99"/>
    </row>
    <row r="238" spans="2:8" ht="12.75">
      <c r="B238" s="69" t="s">
        <v>550</v>
      </c>
      <c r="D238" s="96"/>
      <c r="F238" s="98">
        <v>233</v>
      </c>
      <c r="G238" s="69" t="s">
        <v>493</v>
      </c>
      <c r="H238" s="99"/>
    </row>
    <row r="239" spans="2:8" ht="12.75">
      <c r="B239" s="69" t="s">
        <v>551</v>
      </c>
      <c r="D239" s="96"/>
      <c r="F239" s="98">
        <v>234</v>
      </c>
      <c r="G239" s="69" t="s">
        <v>497</v>
      </c>
      <c r="H239" s="99"/>
    </row>
    <row r="240" spans="2:8" ht="12.75">
      <c r="B240" s="69" t="s">
        <v>552</v>
      </c>
      <c r="D240" s="96"/>
      <c r="F240" s="98">
        <v>235</v>
      </c>
      <c r="G240" s="69" t="s">
        <v>498</v>
      </c>
      <c r="H240" s="99"/>
    </row>
    <row r="241" spans="2:8" ht="12.75">
      <c r="B241" s="69" t="s">
        <v>553</v>
      </c>
      <c r="D241" s="96"/>
      <c r="F241" s="98">
        <v>236</v>
      </c>
      <c r="G241" s="69" t="s">
        <v>514</v>
      </c>
      <c r="H241" s="99"/>
    </row>
    <row r="242" spans="2:8" ht="12.75">
      <c r="B242" s="69" t="s">
        <v>554</v>
      </c>
      <c r="D242" s="96"/>
      <c r="F242" s="98">
        <v>237</v>
      </c>
      <c r="G242" s="69" t="s">
        <v>516</v>
      </c>
      <c r="H242" s="99"/>
    </row>
    <row r="243" spans="2:8" ht="12.75">
      <c r="B243" s="69" t="s">
        <v>555</v>
      </c>
      <c r="D243" s="96"/>
      <c r="F243" s="98">
        <v>238</v>
      </c>
      <c r="G243" s="69" t="s">
        <v>517</v>
      </c>
      <c r="H243" s="99"/>
    </row>
    <row r="244" spans="2:8" ht="12.75">
      <c r="B244" s="69" t="s">
        <v>556</v>
      </c>
      <c r="D244" s="96"/>
      <c r="F244" s="98">
        <v>239</v>
      </c>
      <c r="G244" s="69" t="s">
        <v>529</v>
      </c>
      <c r="H244" s="99"/>
    </row>
    <row r="245" spans="2:8" ht="12.75">
      <c r="B245" s="69" t="s">
        <v>557</v>
      </c>
      <c r="D245" s="96"/>
      <c r="F245" s="98">
        <v>240</v>
      </c>
      <c r="G245" s="69" t="s">
        <v>533</v>
      </c>
      <c r="H245" s="99"/>
    </row>
    <row r="246" spans="2:8" ht="12.75">
      <c r="B246" s="69" t="s">
        <v>558</v>
      </c>
      <c r="D246" s="96"/>
      <c r="F246" s="98">
        <v>241</v>
      </c>
      <c r="G246" s="69" t="s">
        <v>537</v>
      </c>
      <c r="H246" s="99"/>
    </row>
    <row r="247" spans="2:8" ht="12.75">
      <c r="B247" s="69" t="s">
        <v>559</v>
      </c>
      <c r="D247" s="96"/>
      <c r="F247" s="98">
        <v>242</v>
      </c>
      <c r="G247" s="69" t="s">
        <v>540</v>
      </c>
      <c r="H247" s="99"/>
    </row>
    <row r="248" spans="2:8" ht="12.75">
      <c r="B248" s="69" t="s">
        <v>560</v>
      </c>
      <c r="D248" s="96"/>
      <c r="F248" s="98">
        <v>243</v>
      </c>
      <c r="G248" s="69" t="s">
        <v>546</v>
      </c>
      <c r="H248" s="99"/>
    </row>
    <row r="249" spans="2:8" ht="12.75">
      <c r="B249" s="69" t="s">
        <v>561</v>
      </c>
      <c r="D249" s="96"/>
      <c r="F249" s="98">
        <v>244</v>
      </c>
      <c r="G249" s="69" t="s">
        <v>443</v>
      </c>
      <c r="H249" s="99"/>
    </row>
    <row r="250" spans="2:8" ht="12.75">
      <c r="B250" s="69" t="s">
        <v>562</v>
      </c>
      <c r="D250" s="96"/>
      <c r="F250" s="98">
        <v>245</v>
      </c>
      <c r="G250" s="69" t="s">
        <v>570</v>
      </c>
      <c r="H250" s="99"/>
    </row>
    <row r="251" spans="2:8" ht="12.75">
      <c r="B251" s="69" t="s">
        <v>563</v>
      </c>
      <c r="D251" s="96"/>
      <c r="F251" s="98">
        <v>246</v>
      </c>
      <c r="G251" s="69" t="s">
        <v>398</v>
      </c>
      <c r="H251" s="99"/>
    </row>
    <row r="252" spans="2:8" ht="12.75">
      <c r="B252" s="69" t="s">
        <v>564</v>
      </c>
      <c r="D252" s="96"/>
      <c r="F252" s="98">
        <v>247</v>
      </c>
      <c r="G252" s="69" t="s">
        <v>550</v>
      </c>
      <c r="H252" s="99"/>
    </row>
    <row r="253" spans="2:8" ht="12.75">
      <c r="B253" s="69" t="s">
        <v>565</v>
      </c>
      <c r="D253" s="96"/>
      <c r="F253" s="98">
        <v>248</v>
      </c>
      <c r="G253" s="69" t="s">
        <v>557</v>
      </c>
      <c r="H253" s="99"/>
    </row>
    <row r="254" spans="2:8" ht="12.75">
      <c r="B254" s="69" t="s">
        <v>566</v>
      </c>
      <c r="D254" s="96"/>
      <c r="F254" s="98">
        <v>249</v>
      </c>
      <c r="G254" s="69" t="s">
        <v>365</v>
      </c>
      <c r="H254" s="99"/>
    </row>
  </sheetData>
  <sheetProtection/>
  <mergeCells count="3">
    <mergeCell ref="A1:H1"/>
    <mergeCell ref="A4:D4"/>
    <mergeCell ref="F4:H4"/>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O44"/>
  <sheetViews>
    <sheetView zoomScalePageLayoutView="0" workbookViewId="0" topLeftCell="A1">
      <pane xSplit="1" ySplit="11" topLeftCell="B12" activePane="bottomRight" state="frozen"/>
      <selection pane="topLeft" activeCell="A1" sqref="A1"/>
      <selection pane="topRight" activeCell="B1" sqref="B1"/>
      <selection pane="bottomLeft" activeCell="A9" sqref="A9"/>
      <selection pane="bottomRight" activeCell="A1" sqref="A1:I1"/>
    </sheetView>
  </sheetViews>
  <sheetFormatPr defaultColWidth="9.140625" defaultRowHeight="15"/>
  <cols>
    <col min="1" max="1" width="37.28125" style="1" customWidth="1"/>
    <col min="2" max="15" width="11.140625" style="1" customWidth="1"/>
    <col min="16" max="16384" width="8.8515625" style="1" customWidth="1"/>
  </cols>
  <sheetData>
    <row r="1" spans="1:9" ht="28.5" customHeight="1">
      <c r="A1" s="101" t="s">
        <v>18</v>
      </c>
      <c r="B1" s="101"/>
      <c r="C1" s="101"/>
      <c r="D1" s="101"/>
      <c r="E1" s="101"/>
      <c r="F1" s="101"/>
      <c r="G1" s="101"/>
      <c r="H1" s="101"/>
      <c r="I1" s="101"/>
    </row>
    <row r="2" spans="1:7" s="3" customFormat="1" ht="14.25">
      <c r="A2" s="2" t="s">
        <v>19</v>
      </c>
      <c r="F2" s="4"/>
      <c r="G2" s="4"/>
    </row>
    <row r="4" ht="13.5">
      <c r="A4" s="5" t="s">
        <v>20</v>
      </c>
    </row>
    <row r="5" ht="14.25" thickBot="1">
      <c r="A5" s="5" t="s">
        <v>21</v>
      </c>
    </row>
    <row r="6" spans="1:15" ht="14.25" thickTop="1">
      <c r="A6" s="6"/>
      <c r="B6" s="102" t="s">
        <v>22</v>
      </c>
      <c r="C6" s="102"/>
      <c r="D6" s="102"/>
      <c r="E6" s="102"/>
      <c r="F6" s="102"/>
      <c r="G6" s="102"/>
      <c r="H6" s="102"/>
      <c r="I6" s="102"/>
      <c r="J6" s="102"/>
      <c r="K6" s="102"/>
      <c r="L6" s="102"/>
      <c r="M6" s="102"/>
      <c r="N6" s="102"/>
      <c r="O6" s="102"/>
    </row>
    <row r="7" spans="1:15" ht="23.25" customHeight="1">
      <c r="A7" s="7"/>
      <c r="B7" s="103" t="s">
        <v>23</v>
      </c>
      <c r="C7" s="103" t="s">
        <v>24</v>
      </c>
      <c r="D7" s="103" t="s">
        <v>25</v>
      </c>
      <c r="E7" s="103" t="s">
        <v>26</v>
      </c>
      <c r="F7" s="103" t="s">
        <v>27</v>
      </c>
      <c r="G7" s="103" t="s">
        <v>28</v>
      </c>
      <c r="H7" s="103" t="s">
        <v>29</v>
      </c>
      <c r="I7" s="103" t="s">
        <v>30</v>
      </c>
      <c r="J7" s="106" t="s">
        <v>31</v>
      </c>
      <c r="K7" s="106" t="s">
        <v>32</v>
      </c>
      <c r="L7" s="103" t="s">
        <v>33</v>
      </c>
      <c r="M7" s="103" t="s">
        <v>34</v>
      </c>
      <c r="N7" s="103" t="s">
        <v>35</v>
      </c>
      <c r="O7" s="109" t="s">
        <v>36</v>
      </c>
    </row>
    <row r="8" spans="1:15" ht="25.5" customHeight="1">
      <c r="A8" s="8" t="s">
        <v>37</v>
      </c>
      <c r="B8" s="104"/>
      <c r="C8" s="104"/>
      <c r="D8" s="104"/>
      <c r="E8" s="104"/>
      <c r="F8" s="104"/>
      <c r="G8" s="104"/>
      <c r="H8" s="104"/>
      <c r="I8" s="104"/>
      <c r="J8" s="107"/>
      <c r="K8" s="107"/>
      <c r="L8" s="104"/>
      <c r="M8" s="104"/>
      <c r="N8" s="104"/>
      <c r="O8" s="110"/>
    </row>
    <row r="9" spans="1:15" ht="12" customHeight="1">
      <c r="A9" s="7"/>
      <c r="B9" s="104"/>
      <c r="C9" s="104"/>
      <c r="D9" s="104"/>
      <c r="E9" s="104"/>
      <c r="F9" s="104"/>
      <c r="G9" s="104"/>
      <c r="H9" s="104"/>
      <c r="I9" s="104"/>
      <c r="J9" s="107"/>
      <c r="K9" s="107"/>
      <c r="L9" s="104"/>
      <c r="M9" s="104"/>
      <c r="N9" s="104"/>
      <c r="O9" s="110"/>
    </row>
    <row r="10" spans="1:15" ht="11.25" customHeight="1">
      <c r="A10" s="9"/>
      <c r="B10" s="105"/>
      <c r="C10" s="105"/>
      <c r="D10" s="105"/>
      <c r="E10" s="105"/>
      <c r="F10" s="105"/>
      <c r="G10" s="105"/>
      <c r="H10" s="105"/>
      <c r="I10" s="105"/>
      <c r="J10" s="108"/>
      <c r="K10" s="108"/>
      <c r="L10" s="105"/>
      <c r="M10" s="105"/>
      <c r="N10" s="105"/>
      <c r="O10" s="111"/>
    </row>
    <row r="11" spans="1:15" ht="15.75" customHeight="1">
      <c r="A11" s="10" t="s">
        <v>38</v>
      </c>
      <c r="B11" s="11"/>
      <c r="C11" s="11"/>
      <c r="D11" s="11"/>
      <c r="E11" s="11"/>
      <c r="F11" s="11"/>
      <c r="G11" s="11"/>
      <c r="H11" s="11"/>
      <c r="I11" s="11"/>
      <c r="J11" s="11"/>
      <c r="K11" s="11"/>
      <c r="L11" s="11"/>
      <c r="M11" s="11"/>
      <c r="N11" s="11"/>
      <c r="O11" s="12"/>
    </row>
    <row r="12" spans="1:15" ht="10.5" customHeight="1">
      <c r="A12" s="13" t="s">
        <v>39</v>
      </c>
      <c r="B12" s="14">
        <v>9.58</v>
      </c>
      <c r="C12" s="14">
        <v>1.17</v>
      </c>
      <c r="D12" s="14">
        <v>1.77</v>
      </c>
      <c r="E12" s="14">
        <v>0.74</v>
      </c>
      <c r="F12" s="14">
        <v>0.54</v>
      </c>
      <c r="G12" s="14">
        <v>0.18</v>
      </c>
      <c r="H12" s="14">
        <v>3.59</v>
      </c>
      <c r="I12" s="14">
        <v>0.42</v>
      </c>
      <c r="J12" s="15">
        <f>H12+I12</f>
        <v>4.01</v>
      </c>
      <c r="K12" s="15">
        <f>J12-M12</f>
        <v>-1.29</v>
      </c>
      <c r="L12" s="14">
        <v>0.32</v>
      </c>
      <c r="M12" s="14">
        <v>5.3</v>
      </c>
      <c r="N12" s="14">
        <v>0.14</v>
      </c>
      <c r="O12" s="16">
        <v>0.23</v>
      </c>
    </row>
    <row r="13" spans="1:15" ht="10.5" customHeight="1">
      <c r="A13" s="17" t="s">
        <v>40</v>
      </c>
      <c r="B13" s="14">
        <v>10.57</v>
      </c>
      <c r="C13" s="14">
        <v>1.08</v>
      </c>
      <c r="D13" s="14">
        <v>0.66</v>
      </c>
      <c r="E13" s="14">
        <v>0.58</v>
      </c>
      <c r="F13" s="14">
        <v>0.25</v>
      </c>
      <c r="G13" s="14">
        <v>0.18</v>
      </c>
      <c r="H13" s="14">
        <v>1.25</v>
      </c>
      <c r="I13" s="14">
        <v>2.9</v>
      </c>
      <c r="J13" s="15">
        <f aca="true" t="shared" si="0" ref="J13:J41">H13+I13</f>
        <v>4.15</v>
      </c>
      <c r="K13" s="15">
        <f aca="true" t="shared" si="1" ref="K13:K41">J13-M13</f>
        <v>-1.5899999999999999</v>
      </c>
      <c r="L13" s="14">
        <v>0.28</v>
      </c>
      <c r="M13" s="14">
        <v>5.74</v>
      </c>
      <c r="N13" s="14">
        <v>0.2</v>
      </c>
      <c r="O13" s="16">
        <v>0.31</v>
      </c>
    </row>
    <row r="14" spans="1:15" ht="10.5" customHeight="1">
      <c r="A14" s="17" t="s">
        <v>41</v>
      </c>
      <c r="B14" s="14">
        <v>10.15</v>
      </c>
      <c r="C14" s="14">
        <v>1.03</v>
      </c>
      <c r="D14" s="14">
        <v>1.01</v>
      </c>
      <c r="E14" s="14">
        <v>0.66</v>
      </c>
      <c r="F14" s="14">
        <v>0.4</v>
      </c>
      <c r="G14" s="14">
        <v>0.14</v>
      </c>
      <c r="H14" s="14">
        <v>3.71</v>
      </c>
      <c r="I14" s="14">
        <v>0.95</v>
      </c>
      <c r="J14" s="15">
        <f t="shared" si="0"/>
        <v>4.66</v>
      </c>
      <c r="K14" s="15">
        <f t="shared" si="1"/>
        <v>-0.79</v>
      </c>
      <c r="L14" s="14">
        <v>0.19</v>
      </c>
      <c r="M14" s="14">
        <v>5.45</v>
      </c>
      <c r="N14" s="14">
        <v>0.13</v>
      </c>
      <c r="O14" s="16">
        <v>0.18</v>
      </c>
    </row>
    <row r="15" spans="1:15" ht="10.5" customHeight="1">
      <c r="A15" s="17" t="s">
        <v>42</v>
      </c>
      <c r="B15" s="14">
        <v>9.5</v>
      </c>
      <c r="C15" s="14">
        <v>1.09</v>
      </c>
      <c r="D15" s="14">
        <v>1.59</v>
      </c>
      <c r="E15" s="14">
        <v>0.63</v>
      </c>
      <c r="F15" s="14">
        <v>1.1</v>
      </c>
      <c r="G15" s="14">
        <v>0.12</v>
      </c>
      <c r="H15" s="14">
        <v>4.75</v>
      </c>
      <c r="I15" s="14">
        <v>0.38</v>
      </c>
      <c r="J15" s="15">
        <f t="shared" si="0"/>
        <v>5.13</v>
      </c>
      <c r="K15" s="15">
        <f t="shared" si="1"/>
        <v>0.79</v>
      </c>
      <c r="L15" s="14">
        <v>0.21</v>
      </c>
      <c r="M15" s="14">
        <v>4.34</v>
      </c>
      <c r="N15" s="14">
        <v>0.09</v>
      </c>
      <c r="O15" s="16">
        <v>0.2</v>
      </c>
    </row>
    <row r="16" spans="1:15" ht="10.5" customHeight="1">
      <c r="A16" s="17" t="s">
        <v>43</v>
      </c>
      <c r="B16" s="14">
        <v>9.15</v>
      </c>
      <c r="C16" s="14">
        <v>1.11</v>
      </c>
      <c r="D16" s="14">
        <v>1.88</v>
      </c>
      <c r="E16" s="14">
        <v>0.69</v>
      </c>
      <c r="F16" s="14">
        <v>1.17</v>
      </c>
      <c r="G16" s="14">
        <v>0.16</v>
      </c>
      <c r="H16" s="14">
        <v>4.99</v>
      </c>
      <c r="I16" s="14">
        <v>0.13</v>
      </c>
      <c r="J16" s="15">
        <f t="shared" si="0"/>
        <v>5.12</v>
      </c>
      <c r="K16" s="15">
        <f t="shared" si="1"/>
        <v>1.0200000000000005</v>
      </c>
      <c r="L16" s="14">
        <v>0.31</v>
      </c>
      <c r="M16" s="14">
        <v>4.1</v>
      </c>
      <c r="N16" s="14">
        <v>0.11</v>
      </c>
      <c r="O16" s="16">
        <v>0.19</v>
      </c>
    </row>
    <row r="17" spans="1:15" ht="10.5" customHeight="1">
      <c r="A17" s="17" t="s">
        <v>44</v>
      </c>
      <c r="B17" s="14">
        <v>9.35</v>
      </c>
      <c r="C17" s="14">
        <v>1.18</v>
      </c>
      <c r="D17" s="14">
        <v>1.95</v>
      </c>
      <c r="E17" s="14">
        <v>0.78</v>
      </c>
      <c r="F17" s="14">
        <v>0.4</v>
      </c>
      <c r="G17" s="14">
        <v>0.21</v>
      </c>
      <c r="H17" s="14">
        <v>4.67</v>
      </c>
      <c r="I17" s="14">
        <v>0.05</v>
      </c>
      <c r="J17" s="15">
        <f t="shared" si="0"/>
        <v>4.72</v>
      </c>
      <c r="K17" s="15">
        <f t="shared" si="1"/>
        <v>-0.03000000000000025</v>
      </c>
      <c r="L17" s="14">
        <v>0.31</v>
      </c>
      <c r="M17" s="14">
        <v>4.75</v>
      </c>
      <c r="N17" s="14">
        <v>0.13</v>
      </c>
      <c r="O17" s="16">
        <v>0.22</v>
      </c>
    </row>
    <row r="18" spans="1:15" ht="10.5" customHeight="1">
      <c r="A18" s="17" t="s">
        <v>45</v>
      </c>
      <c r="B18" s="14">
        <v>9.28</v>
      </c>
      <c r="C18" s="14">
        <v>1.21</v>
      </c>
      <c r="D18" s="14">
        <v>2.01</v>
      </c>
      <c r="E18" s="14">
        <v>0.82</v>
      </c>
      <c r="F18" s="14">
        <v>0.16</v>
      </c>
      <c r="G18" s="14">
        <v>0.24</v>
      </c>
      <c r="H18" s="14">
        <v>4.02</v>
      </c>
      <c r="I18" s="14">
        <v>0.04</v>
      </c>
      <c r="J18" s="15">
        <f t="shared" si="0"/>
        <v>4.06</v>
      </c>
      <c r="K18" s="15">
        <f t="shared" si="1"/>
        <v>-1.3900000000000006</v>
      </c>
      <c r="L18" s="14">
        <v>0.4</v>
      </c>
      <c r="M18" s="14">
        <v>5.45</v>
      </c>
      <c r="N18" s="14">
        <v>0.15</v>
      </c>
      <c r="O18" s="16">
        <v>0.21</v>
      </c>
    </row>
    <row r="19" spans="1:15" ht="10.5" customHeight="1">
      <c r="A19" s="17" t="s">
        <v>46</v>
      </c>
      <c r="B19" s="14">
        <v>9.65</v>
      </c>
      <c r="C19" s="14">
        <v>1.37</v>
      </c>
      <c r="D19" s="14">
        <v>2.44</v>
      </c>
      <c r="E19" s="14">
        <v>0.9</v>
      </c>
      <c r="F19" s="14">
        <v>0.11</v>
      </c>
      <c r="G19" s="14">
        <v>0.25</v>
      </c>
      <c r="H19" s="14">
        <v>1.32</v>
      </c>
      <c r="I19" s="18" t="s">
        <v>47</v>
      </c>
      <c r="J19" s="15">
        <f>H19</f>
        <v>1.32</v>
      </c>
      <c r="K19" s="15">
        <f t="shared" si="1"/>
        <v>-5.62</v>
      </c>
      <c r="L19" s="14">
        <v>0.49</v>
      </c>
      <c r="M19" s="14">
        <v>6.94</v>
      </c>
      <c r="N19" s="14">
        <v>0.19</v>
      </c>
      <c r="O19" s="16">
        <v>0.32</v>
      </c>
    </row>
    <row r="20" spans="1:15" ht="12" customHeight="1">
      <c r="A20" s="17" t="s">
        <v>48</v>
      </c>
      <c r="B20" s="14">
        <v>9.97</v>
      </c>
      <c r="C20" s="14">
        <v>1.41</v>
      </c>
      <c r="D20" s="14">
        <v>2.19</v>
      </c>
      <c r="E20" s="14">
        <v>0.81</v>
      </c>
      <c r="F20" s="14">
        <v>0.13</v>
      </c>
      <c r="G20" s="14">
        <v>0.15</v>
      </c>
      <c r="H20" s="14">
        <v>0.33</v>
      </c>
      <c r="I20" s="19" t="s">
        <v>47</v>
      </c>
      <c r="J20" s="15">
        <f>H20</f>
        <v>0.33</v>
      </c>
      <c r="K20" s="15">
        <f t="shared" si="1"/>
        <v>-7.6899999999999995</v>
      </c>
      <c r="L20" s="14">
        <v>0.47</v>
      </c>
      <c r="M20" s="14">
        <v>8.02</v>
      </c>
      <c r="N20" s="14">
        <v>0.25</v>
      </c>
      <c r="O20" s="16">
        <v>0.28</v>
      </c>
    </row>
    <row r="21" spans="1:15" ht="12.75" customHeight="1">
      <c r="A21" s="13" t="s">
        <v>49</v>
      </c>
      <c r="B21" s="14">
        <v>9.32</v>
      </c>
      <c r="C21" s="14">
        <v>1.21</v>
      </c>
      <c r="D21" s="14">
        <v>1.38</v>
      </c>
      <c r="E21" s="14">
        <v>0.6</v>
      </c>
      <c r="F21" s="14">
        <v>0.35</v>
      </c>
      <c r="G21" s="14">
        <v>0.15</v>
      </c>
      <c r="H21" s="14">
        <v>4.29</v>
      </c>
      <c r="I21" s="14">
        <v>0.4</v>
      </c>
      <c r="J21" s="15">
        <f t="shared" si="0"/>
        <v>4.69</v>
      </c>
      <c r="K21" s="15">
        <f t="shared" si="1"/>
        <v>-1.0199999999999996</v>
      </c>
      <c r="L21" s="14">
        <v>0.27</v>
      </c>
      <c r="M21" s="14">
        <v>5.71</v>
      </c>
      <c r="N21" s="14">
        <v>0.1</v>
      </c>
      <c r="O21" s="16">
        <v>0.22</v>
      </c>
    </row>
    <row r="22" spans="1:15" ht="10.5" customHeight="1">
      <c r="A22" s="17" t="s">
        <v>40</v>
      </c>
      <c r="B22" s="14">
        <v>10.35</v>
      </c>
      <c r="C22" s="14">
        <v>1.04</v>
      </c>
      <c r="D22" s="14">
        <v>0.53</v>
      </c>
      <c r="E22" s="14">
        <v>0.3</v>
      </c>
      <c r="F22" s="14">
        <v>0.21</v>
      </c>
      <c r="G22" s="14">
        <v>0.12</v>
      </c>
      <c r="H22" s="14">
        <v>1.17</v>
      </c>
      <c r="I22" s="14">
        <v>3.13</v>
      </c>
      <c r="J22" s="15">
        <f t="shared" si="0"/>
        <v>4.3</v>
      </c>
      <c r="K22" s="15">
        <f t="shared" si="1"/>
        <v>-2.13</v>
      </c>
      <c r="L22" s="14">
        <v>0.25</v>
      </c>
      <c r="M22" s="14">
        <v>6.43</v>
      </c>
      <c r="N22" s="14">
        <v>0.14</v>
      </c>
      <c r="O22" s="16">
        <v>0.32</v>
      </c>
    </row>
    <row r="23" spans="1:15" ht="10.5" customHeight="1">
      <c r="A23" s="17" t="s">
        <v>41</v>
      </c>
      <c r="B23" s="14">
        <v>9.94</v>
      </c>
      <c r="C23" s="14">
        <v>1.02</v>
      </c>
      <c r="D23" s="14">
        <v>0.63</v>
      </c>
      <c r="E23" s="14">
        <v>0.5</v>
      </c>
      <c r="F23" s="14">
        <v>0.12</v>
      </c>
      <c r="G23" s="14">
        <v>0.15</v>
      </c>
      <c r="H23" s="14">
        <v>4.15</v>
      </c>
      <c r="I23" s="14">
        <v>0.59</v>
      </c>
      <c r="J23" s="15">
        <f t="shared" si="0"/>
        <v>4.74</v>
      </c>
      <c r="K23" s="15">
        <f t="shared" si="1"/>
        <v>-1.6600000000000001</v>
      </c>
      <c r="L23" s="14">
        <v>0.18</v>
      </c>
      <c r="M23" s="14">
        <v>6.4</v>
      </c>
      <c r="N23" s="14">
        <v>0.11</v>
      </c>
      <c r="O23" s="16">
        <v>0.21</v>
      </c>
    </row>
    <row r="24" spans="1:15" ht="10.5" customHeight="1">
      <c r="A24" s="17" t="s">
        <v>42</v>
      </c>
      <c r="B24" s="14">
        <v>9.21</v>
      </c>
      <c r="C24" s="14">
        <v>1.13</v>
      </c>
      <c r="D24" s="14">
        <v>1.23</v>
      </c>
      <c r="E24" s="14">
        <v>0.51</v>
      </c>
      <c r="F24" s="14">
        <v>0.59</v>
      </c>
      <c r="G24" s="14">
        <v>0.12</v>
      </c>
      <c r="H24" s="14">
        <v>5.73</v>
      </c>
      <c r="I24" s="14">
        <v>0.3</v>
      </c>
      <c r="J24" s="15">
        <f t="shared" si="0"/>
        <v>6.03</v>
      </c>
      <c r="K24" s="15">
        <f t="shared" si="1"/>
        <v>1.3100000000000005</v>
      </c>
      <c r="L24" s="14">
        <v>0.18</v>
      </c>
      <c r="M24" s="14">
        <v>4.72</v>
      </c>
      <c r="N24" s="14">
        <v>0.08</v>
      </c>
      <c r="O24" s="16">
        <v>0.2</v>
      </c>
    </row>
    <row r="25" spans="1:15" ht="10.5" customHeight="1">
      <c r="A25" s="17" t="s">
        <v>43</v>
      </c>
      <c r="B25" s="14">
        <v>8.81</v>
      </c>
      <c r="C25" s="14">
        <v>1.1</v>
      </c>
      <c r="D25" s="14">
        <v>1.42</v>
      </c>
      <c r="E25" s="14">
        <v>0.56</v>
      </c>
      <c r="F25" s="14">
        <v>0.83</v>
      </c>
      <c r="G25" s="14">
        <v>0.16</v>
      </c>
      <c r="H25" s="14">
        <v>6.12</v>
      </c>
      <c r="I25" s="14">
        <v>0.11</v>
      </c>
      <c r="J25" s="15">
        <f t="shared" si="0"/>
        <v>6.23</v>
      </c>
      <c r="K25" s="15">
        <f t="shared" si="1"/>
        <v>1.8500000000000005</v>
      </c>
      <c r="L25" s="14">
        <v>0.27</v>
      </c>
      <c r="M25" s="14">
        <v>4.38</v>
      </c>
      <c r="N25" s="14">
        <v>0.09</v>
      </c>
      <c r="O25" s="16">
        <v>0.17</v>
      </c>
    </row>
    <row r="26" spans="1:15" ht="10.5" customHeight="1">
      <c r="A26" s="17" t="s">
        <v>44</v>
      </c>
      <c r="B26" s="14">
        <v>9.09</v>
      </c>
      <c r="C26" s="14">
        <v>1.25</v>
      </c>
      <c r="D26" s="14">
        <v>1.53</v>
      </c>
      <c r="E26" s="14">
        <v>0.67</v>
      </c>
      <c r="F26" s="14">
        <v>0.31</v>
      </c>
      <c r="G26" s="14">
        <v>0.18</v>
      </c>
      <c r="H26" s="14">
        <v>5.34</v>
      </c>
      <c r="I26" s="18" t="s">
        <v>50</v>
      </c>
      <c r="J26" s="15">
        <f>H26</f>
        <v>5.34</v>
      </c>
      <c r="K26" s="15">
        <f t="shared" si="1"/>
        <v>0.2400000000000002</v>
      </c>
      <c r="L26" s="14">
        <v>0.24</v>
      </c>
      <c r="M26" s="14">
        <v>5.1</v>
      </c>
      <c r="N26" s="14">
        <v>0.07</v>
      </c>
      <c r="O26" s="16">
        <v>0.19</v>
      </c>
    </row>
    <row r="27" spans="1:15" ht="10.5" customHeight="1">
      <c r="A27" s="17" t="s">
        <v>45</v>
      </c>
      <c r="B27" s="14">
        <v>9.05</v>
      </c>
      <c r="C27" s="14">
        <v>1.23</v>
      </c>
      <c r="D27" s="14">
        <v>1.6</v>
      </c>
      <c r="E27" s="14">
        <v>0.74</v>
      </c>
      <c r="F27" s="14">
        <v>0.11</v>
      </c>
      <c r="G27" s="14">
        <v>0.14</v>
      </c>
      <c r="H27" s="14">
        <v>4.73</v>
      </c>
      <c r="I27" s="18" t="s">
        <v>47</v>
      </c>
      <c r="J27" s="15">
        <f>H27</f>
        <v>4.73</v>
      </c>
      <c r="K27" s="15">
        <f t="shared" si="1"/>
        <v>-1.0399999999999991</v>
      </c>
      <c r="L27" s="14">
        <v>0.37</v>
      </c>
      <c r="M27" s="14">
        <v>5.77</v>
      </c>
      <c r="N27" s="14">
        <v>0.09</v>
      </c>
      <c r="O27" s="16">
        <v>0.17</v>
      </c>
    </row>
    <row r="28" spans="1:15" ht="10.5" customHeight="1">
      <c r="A28" s="17" t="s">
        <v>46</v>
      </c>
      <c r="B28" s="14">
        <v>9.41</v>
      </c>
      <c r="C28" s="14">
        <v>1.5</v>
      </c>
      <c r="D28" s="14">
        <v>2.07</v>
      </c>
      <c r="E28" s="14">
        <v>0.74</v>
      </c>
      <c r="F28" s="14">
        <v>0.09</v>
      </c>
      <c r="G28" s="14">
        <v>0.21</v>
      </c>
      <c r="H28" s="14">
        <v>1.73</v>
      </c>
      <c r="I28" s="18" t="s">
        <v>47</v>
      </c>
      <c r="J28" s="15">
        <f>H28</f>
        <v>1.73</v>
      </c>
      <c r="K28" s="15">
        <f t="shared" si="1"/>
        <v>-5.57</v>
      </c>
      <c r="L28" s="14">
        <v>0.39</v>
      </c>
      <c r="M28" s="14">
        <v>7.3</v>
      </c>
      <c r="N28" s="14">
        <v>0.14</v>
      </c>
      <c r="O28" s="16">
        <v>0.41</v>
      </c>
    </row>
    <row r="29" spans="1:15" ht="12" customHeight="1">
      <c r="A29" s="17" t="s">
        <v>48</v>
      </c>
      <c r="B29" s="14">
        <v>9.77</v>
      </c>
      <c r="C29" s="14">
        <v>1.6</v>
      </c>
      <c r="D29" s="14">
        <v>1.84</v>
      </c>
      <c r="E29" s="14">
        <v>0.68</v>
      </c>
      <c r="F29" s="14">
        <v>0.12</v>
      </c>
      <c r="G29" s="14">
        <v>0.15</v>
      </c>
      <c r="H29" s="14">
        <v>0.43</v>
      </c>
      <c r="I29" s="19" t="s">
        <v>47</v>
      </c>
      <c r="J29" s="15">
        <f>H29</f>
        <v>0.43</v>
      </c>
      <c r="K29" s="15">
        <f t="shared" si="1"/>
        <v>-8.22</v>
      </c>
      <c r="L29" s="14">
        <v>0.38</v>
      </c>
      <c r="M29" s="14">
        <v>8.65</v>
      </c>
      <c r="N29" s="14">
        <v>0.13</v>
      </c>
      <c r="O29" s="16">
        <v>0.23</v>
      </c>
    </row>
    <row r="30" spans="1:15" ht="12" customHeight="1">
      <c r="A30" s="13" t="s">
        <v>51</v>
      </c>
      <c r="B30" s="14">
        <v>9.82</v>
      </c>
      <c r="C30" s="14">
        <v>1.14</v>
      </c>
      <c r="D30" s="14">
        <v>2.14</v>
      </c>
      <c r="E30" s="14">
        <v>0.87</v>
      </c>
      <c r="F30" s="14">
        <v>0.72</v>
      </c>
      <c r="G30" s="14">
        <v>0.21</v>
      </c>
      <c r="H30" s="14">
        <v>2.94</v>
      </c>
      <c r="I30" s="14">
        <v>0.44</v>
      </c>
      <c r="J30" s="15">
        <f t="shared" si="0"/>
        <v>3.38</v>
      </c>
      <c r="K30" s="15">
        <f t="shared" si="1"/>
        <v>-1.5499999999999998</v>
      </c>
      <c r="L30" s="14">
        <v>0.37</v>
      </c>
      <c r="M30" s="14">
        <v>4.93</v>
      </c>
      <c r="N30" s="14">
        <v>0.19</v>
      </c>
      <c r="O30" s="16">
        <v>0.24</v>
      </c>
    </row>
    <row r="31" spans="1:15" ht="10.5" customHeight="1">
      <c r="A31" s="17" t="s">
        <v>40</v>
      </c>
      <c r="B31" s="14">
        <v>10.79</v>
      </c>
      <c r="C31" s="14">
        <v>1.12</v>
      </c>
      <c r="D31" s="14">
        <v>0.79</v>
      </c>
      <c r="E31" s="14">
        <v>0.86</v>
      </c>
      <c r="F31" s="14">
        <v>0.28</v>
      </c>
      <c r="G31" s="14">
        <v>0.23</v>
      </c>
      <c r="H31" s="14">
        <v>1.33</v>
      </c>
      <c r="I31" s="14">
        <v>2.66</v>
      </c>
      <c r="J31" s="15">
        <f t="shared" si="0"/>
        <v>3.99</v>
      </c>
      <c r="K31" s="15">
        <f t="shared" si="1"/>
        <v>-1.04</v>
      </c>
      <c r="L31" s="14">
        <v>0.31</v>
      </c>
      <c r="M31" s="14">
        <v>5.03</v>
      </c>
      <c r="N31" s="14">
        <v>0.27</v>
      </c>
      <c r="O31" s="20" t="s">
        <v>50</v>
      </c>
    </row>
    <row r="32" spans="1:15" ht="10.5" customHeight="1">
      <c r="A32" s="17" t="s">
        <v>41</v>
      </c>
      <c r="B32" s="14">
        <v>10.37</v>
      </c>
      <c r="C32" s="14">
        <v>1.05</v>
      </c>
      <c r="D32" s="14">
        <v>1.39</v>
      </c>
      <c r="E32" s="14">
        <v>0.82</v>
      </c>
      <c r="F32" s="14">
        <v>0.69</v>
      </c>
      <c r="G32" s="14">
        <v>0.13</v>
      </c>
      <c r="H32" s="14">
        <v>3.26</v>
      </c>
      <c r="I32" s="14">
        <v>1.32</v>
      </c>
      <c r="J32" s="15">
        <f t="shared" si="0"/>
        <v>4.58</v>
      </c>
      <c r="K32" s="15">
        <f t="shared" si="1"/>
        <v>0.09999999999999964</v>
      </c>
      <c r="L32" s="14">
        <v>0.2</v>
      </c>
      <c r="M32" s="14">
        <v>4.48</v>
      </c>
      <c r="N32" s="14">
        <v>0.14</v>
      </c>
      <c r="O32" s="16">
        <v>0.15</v>
      </c>
    </row>
    <row r="33" spans="1:15" ht="10.5" customHeight="1">
      <c r="A33" s="17" t="s">
        <v>42</v>
      </c>
      <c r="B33" s="14">
        <v>9.78</v>
      </c>
      <c r="C33" s="14">
        <v>1.04</v>
      </c>
      <c r="D33" s="14">
        <v>1.95</v>
      </c>
      <c r="E33" s="14">
        <v>0.75</v>
      </c>
      <c r="F33" s="14">
        <v>1.6</v>
      </c>
      <c r="G33" s="14">
        <v>0.11</v>
      </c>
      <c r="H33" s="14">
        <v>3.79</v>
      </c>
      <c r="I33" s="14">
        <v>0.46</v>
      </c>
      <c r="J33" s="15">
        <f t="shared" si="0"/>
        <v>4.25</v>
      </c>
      <c r="K33" s="15">
        <f t="shared" si="1"/>
        <v>0.29000000000000004</v>
      </c>
      <c r="L33" s="14">
        <v>0.24</v>
      </c>
      <c r="M33" s="14">
        <v>3.96</v>
      </c>
      <c r="N33" s="14">
        <v>0.11</v>
      </c>
      <c r="O33" s="16">
        <v>0.2</v>
      </c>
    </row>
    <row r="34" spans="1:15" ht="10.5" customHeight="1">
      <c r="A34" s="17" t="s">
        <v>43</v>
      </c>
      <c r="B34" s="14">
        <v>9.47</v>
      </c>
      <c r="C34" s="14">
        <v>1.12</v>
      </c>
      <c r="D34" s="14">
        <v>2.33</v>
      </c>
      <c r="E34" s="14">
        <v>0.82</v>
      </c>
      <c r="F34" s="14">
        <v>1.51</v>
      </c>
      <c r="G34" s="14">
        <v>0.16</v>
      </c>
      <c r="H34" s="14">
        <v>3.91</v>
      </c>
      <c r="I34" s="14">
        <v>0.15</v>
      </c>
      <c r="J34" s="15">
        <f t="shared" si="0"/>
        <v>4.0600000000000005</v>
      </c>
      <c r="K34" s="15">
        <f t="shared" si="1"/>
        <v>0.23000000000000043</v>
      </c>
      <c r="L34" s="14">
        <v>0.36</v>
      </c>
      <c r="M34" s="14">
        <v>3.83</v>
      </c>
      <c r="N34" s="14">
        <v>0.13</v>
      </c>
      <c r="O34" s="16">
        <v>0.22</v>
      </c>
    </row>
    <row r="35" spans="1:15" ht="10.5" customHeight="1">
      <c r="A35" s="17" t="s">
        <v>44</v>
      </c>
      <c r="B35" s="14">
        <v>9.61</v>
      </c>
      <c r="C35" s="14">
        <v>1.11</v>
      </c>
      <c r="D35" s="14">
        <v>2.36</v>
      </c>
      <c r="E35" s="14">
        <v>0.89</v>
      </c>
      <c r="F35" s="14">
        <v>0.49</v>
      </c>
      <c r="G35" s="14">
        <v>0.23</v>
      </c>
      <c r="H35" s="14">
        <v>4.02</v>
      </c>
      <c r="I35" s="14">
        <v>0.08</v>
      </c>
      <c r="J35" s="15">
        <f t="shared" si="0"/>
        <v>4.1</v>
      </c>
      <c r="K35" s="15">
        <f t="shared" si="1"/>
        <v>-0.3000000000000007</v>
      </c>
      <c r="L35" s="14">
        <v>0.37</v>
      </c>
      <c r="M35" s="14">
        <v>4.4</v>
      </c>
      <c r="N35" s="14">
        <v>0.18</v>
      </c>
      <c r="O35" s="16">
        <v>0.25</v>
      </c>
    </row>
    <row r="36" spans="1:15" ht="10.5" customHeight="1">
      <c r="A36" s="17" t="s">
        <v>45</v>
      </c>
      <c r="B36" s="14">
        <v>9.48</v>
      </c>
      <c r="C36" s="14">
        <v>1.18</v>
      </c>
      <c r="D36" s="14">
        <v>2.4</v>
      </c>
      <c r="E36" s="14">
        <v>0.9</v>
      </c>
      <c r="F36" s="14">
        <v>0.21</v>
      </c>
      <c r="G36" s="14">
        <v>0.34</v>
      </c>
      <c r="H36" s="14">
        <v>3.37</v>
      </c>
      <c r="I36" s="14">
        <v>0.06</v>
      </c>
      <c r="J36" s="15">
        <f t="shared" si="0"/>
        <v>3.43</v>
      </c>
      <c r="K36" s="15">
        <f t="shared" si="1"/>
        <v>-1.7399999999999998</v>
      </c>
      <c r="L36" s="14">
        <v>0.43</v>
      </c>
      <c r="M36" s="14">
        <v>5.17</v>
      </c>
      <c r="N36" s="14">
        <v>0.22</v>
      </c>
      <c r="O36" s="16">
        <v>0.25</v>
      </c>
    </row>
    <row r="37" spans="1:15" ht="10.5" customHeight="1">
      <c r="A37" s="17" t="s">
        <v>46</v>
      </c>
      <c r="B37" s="14">
        <v>9.87</v>
      </c>
      <c r="C37" s="14">
        <v>1.26</v>
      </c>
      <c r="D37" s="14">
        <v>2.76</v>
      </c>
      <c r="E37" s="14">
        <v>1.04</v>
      </c>
      <c r="F37" s="14">
        <v>0.12</v>
      </c>
      <c r="G37" s="14">
        <v>0.29</v>
      </c>
      <c r="H37" s="14">
        <v>0.96</v>
      </c>
      <c r="I37" s="18" t="s">
        <v>47</v>
      </c>
      <c r="J37" s="15">
        <f>H37</f>
        <v>0.96</v>
      </c>
      <c r="K37" s="15">
        <f t="shared" si="1"/>
        <v>-5.66</v>
      </c>
      <c r="L37" s="14">
        <v>0.58</v>
      </c>
      <c r="M37" s="14">
        <v>6.62</v>
      </c>
      <c r="N37" s="14">
        <v>0.25</v>
      </c>
      <c r="O37" s="16">
        <v>0.23</v>
      </c>
    </row>
    <row r="38" spans="1:15" ht="12.75" customHeight="1">
      <c r="A38" s="17" t="s">
        <v>48</v>
      </c>
      <c r="B38" s="14">
        <v>10.11</v>
      </c>
      <c r="C38" s="14">
        <v>1.27</v>
      </c>
      <c r="D38" s="14">
        <v>2.43</v>
      </c>
      <c r="E38" s="14">
        <v>0.89</v>
      </c>
      <c r="F38" s="14">
        <v>0.14</v>
      </c>
      <c r="G38" s="14">
        <v>0.15</v>
      </c>
      <c r="H38" s="14">
        <v>0.26</v>
      </c>
      <c r="I38" s="19" t="s">
        <v>47</v>
      </c>
      <c r="J38" s="15">
        <f>H38</f>
        <v>0.26</v>
      </c>
      <c r="K38" s="15">
        <f t="shared" si="1"/>
        <v>-7.32</v>
      </c>
      <c r="L38" s="14">
        <v>0.53</v>
      </c>
      <c r="M38" s="14">
        <v>7.58</v>
      </c>
      <c r="N38" s="14">
        <v>0.33</v>
      </c>
      <c r="O38" s="16">
        <v>0.31</v>
      </c>
    </row>
    <row r="39" spans="1:15" ht="12" customHeight="1">
      <c r="A39" s="21" t="s">
        <v>52</v>
      </c>
      <c r="B39" s="22"/>
      <c r="C39" s="22"/>
      <c r="D39" s="22"/>
      <c r="E39" s="22"/>
      <c r="F39" s="22"/>
      <c r="G39" s="22"/>
      <c r="H39" s="22"/>
      <c r="I39" s="22"/>
      <c r="J39" s="15"/>
      <c r="K39" s="15"/>
      <c r="L39" s="22"/>
      <c r="M39" s="22"/>
      <c r="N39" s="22"/>
      <c r="O39" s="23"/>
    </row>
    <row r="40" spans="1:15" ht="10.5" customHeight="1">
      <c r="A40" s="13" t="s">
        <v>53</v>
      </c>
      <c r="B40" s="14">
        <v>9.5</v>
      </c>
      <c r="C40" s="14">
        <v>1.21</v>
      </c>
      <c r="D40" s="14">
        <v>1.89</v>
      </c>
      <c r="E40" s="14">
        <v>0.75</v>
      </c>
      <c r="F40" s="14">
        <v>0.54</v>
      </c>
      <c r="G40" s="14">
        <v>0.19</v>
      </c>
      <c r="H40" s="14">
        <v>3.64</v>
      </c>
      <c r="I40" s="14">
        <v>0.34</v>
      </c>
      <c r="J40" s="15">
        <f t="shared" si="0"/>
        <v>3.98</v>
      </c>
      <c r="K40" s="15">
        <f t="shared" si="1"/>
        <v>-1.2899999999999996</v>
      </c>
      <c r="L40" s="14">
        <v>0.31</v>
      </c>
      <c r="M40" s="14">
        <v>5.27</v>
      </c>
      <c r="N40" s="14">
        <v>0.13</v>
      </c>
      <c r="O40" s="16">
        <v>0.24</v>
      </c>
    </row>
    <row r="41" spans="1:15" ht="17.25" customHeight="1">
      <c r="A41" s="24" t="s">
        <v>54</v>
      </c>
      <c r="B41" s="25">
        <v>9.27</v>
      </c>
      <c r="C41" s="25">
        <v>1.24</v>
      </c>
      <c r="D41" s="25">
        <v>1.47</v>
      </c>
      <c r="E41" s="25">
        <v>0.61</v>
      </c>
      <c r="F41" s="25">
        <v>0.36</v>
      </c>
      <c r="G41" s="25">
        <v>0.16</v>
      </c>
      <c r="H41" s="25">
        <v>4.4</v>
      </c>
      <c r="I41" s="25">
        <v>0.31</v>
      </c>
      <c r="J41" s="26">
        <f t="shared" si="0"/>
        <v>4.71</v>
      </c>
      <c r="K41" s="26">
        <f t="shared" si="1"/>
        <v>-0.9100000000000001</v>
      </c>
      <c r="L41" s="25">
        <v>0.25</v>
      </c>
      <c r="M41" s="25">
        <v>5.62</v>
      </c>
      <c r="N41" s="25">
        <v>0.09</v>
      </c>
      <c r="O41" s="27">
        <v>0.23</v>
      </c>
    </row>
    <row r="44" ht="13.5">
      <c r="A44" s="28" t="s">
        <v>55</v>
      </c>
    </row>
  </sheetData>
  <sheetProtection/>
  <mergeCells count="16">
    <mergeCell ref="J7:J10"/>
    <mergeCell ref="K7:K10"/>
    <mergeCell ref="L7:L10"/>
    <mergeCell ref="M7:M10"/>
    <mergeCell ref="N7:N10"/>
    <mergeCell ref="O7:O10"/>
    <mergeCell ref="A1:I1"/>
    <mergeCell ref="B6:O6"/>
    <mergeCell ref="B7:B10"/>
    <mergeCell ref="C7:C10"/>
    <mergeCell ref="D7:D10"/>
    <mergeCell ref="E7:E10"/>
    <mergeCell ref="F7:F10"/>
    <mergeCell ref="G7:G10"/>
    <mergeCell ref="H7:H10"/>
    <mergeCell ref="I7:I10"/>
  </mergeCells>
  <printOptions/>
  <pageMargins left="1.25" right="1.25" top="1" bottom="0.745833333333333" header="0.25" footer="0.25"/>
  <pageSetup orientation="portrait" r:id="rId1"/>
</worksheet>
</file>

<file path=xl/worksheets/sheet3.xml><?xml version="1.0" encoding="utf-8"?>
<worksheet xmlns="http://schemas.openxmlformats.org/spreadsheetml/2006/main" xmlns:r="http://schemas.openxmlformats.org/officeDocument/2006/relationships">
  <dimension ref="A1:CI39"/>
  <sheetViews>
    <sheetView zoomScalePageLayoutView="0" workbookViewId="0" topLeftCell="A1">
      <pane ySplit="11" topLeftCell="A12" activePane="bottomLeft" state="frozen"/>
      <selection pane="topLeft" activeCell="A1" sqref="A1"/>
      <selection pane="bottomLeft" activeCell="A1" sqref="A1:K1"/>
    </sheetView>
  </sheetViews>
  <sheetFormatPr defaultColWidth="9.140625" defaultRowHeight="15"/>
  <cols>
    <col min="1" max="1" width="8.8515625" style="29" customWidth="1"/>
    <col min="2" max="2" width="36.7109375" style="29" customWidth="1"/>
    <col min="3" max="16384" width="8.8515625" style="29" customWidth="1"/>
  </cols>
  <sheetData>
    <row r="1" spans="1:11" ht="27.75" customHeight="1">
      <c r="A1" s="115" t="s">
        <v>56</v>
      </c>
      <c r="B1" s="116"/>
      <c r="C1" s="116"/>
      <c r="D1" s="116"/>
      <c r="E1" s="116"/>
      <c r="F1" s="116"/>
      <c r="G1" s="116"/>
      <c r="H1" s="116"/>
      <c r="I1" s="116"/>
      <c r="J1" s="116"/>
      <c r="K1" s="116"/>
    </row>
    <row r="2" spans="1:7" ht="12.75">
      <c r="A2" s="117" t="s">
        <v>19</v>
      </c>
      <c r="B2" s="117"/>
      <c r="C2" s="30"/>
      <c r="F2" s="31"/>
      <c r="G2" s="31"/>
    </row>
    <row r="3" spans="1:3" ht="12.75">
      <c r="A3" s="118" t="s">
        <v>57</v>
      </c>
      <c r="B3" s="118"/>
      <c r="C3" s="32">
        <f>AVERAGE(AD12:CA12)</f>
        <v>3.386</v>
      </c>
    </row>
    <row r="4" spans="1:3" ht="12.75">
      <c r="A4" s="119" t="s">
        <v>58</v>
      </c>
      <c r="B4" s="119"/>
      <c r="C4" s="32">
        <f>AVERAGE(CE12:CI12)</f>
        <v>2.2</v>
      </c>
    </row>
    <row r="5" spans="1:3" ht="12.75">
      <c r="A5" s="118" t="s">
        <v>59</v>
      </c>
      <c r="B5" s="118"/>
      <c r="C5" s="33">
        <f>(C4-C3)/C3</f>
        <v>-0.35026580035440047</v>
      </c>
    </row>
    <row r="7" spans="1:87" ht="12.75">
      <c r="A7" s="120" t="s">
        <v>60</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row>
    <row r="8" spans="1:87" ht="17.25">
      <c r="A8" s="112" t="s">
        <v>61</v>
      </c>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row>
    <row r="9" spans="1:87" ht="15.75">
      <c r="A9" s="114" t="s">
        <v>62</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row>
    <row r="11" spans="1:87" ht="12.75">
      <c r="A11" s="34" t="s">
        <v>63</v>
      </c>
      <c r="B11" s="34" t="s">
        <v>64</v>
      </c>
      <c r="C11" s="34" t="s">
        <v>65</v>
      </c>
      <c r="D11" s="34" t="s">
        <v>66</v>
      </c>
      <c r="E11" s="34" t="s">
        <v>67</v>
      </c>
      <c r="F11" s="34" t="s">
        <v>68</v>
      </c>
      <c r="G11" s="34" t="s">
        <v>69</v>
      </c>
      <c r="H11" s="34" t="s">
        <v>70</v>
      </c>
      <c r="I11" s="34" t="s">
        <v>71</v>
      </c>
      <c r="J11" s="34" t="s">
        <v>72</v>
      </c>
      <c r="K11" s="34" t="s">
        <v>73</v>
      </c>
      <c r="L11" s="34" t="s">
        <v>74</v>
      </c>
      <c r="M11" s="34" t="s">
        <v>75</v>
      </c>
      <c r="N11" s="34" t="s">
        <v>76</v>
      </c>
      <c r="O11" s="34" t="s">
        <v>77</v>
      </c>
      <c r="P11" s="34" t="s">
        <v>78</v>
      </c>
      <c r="Q11" s="34" t="s">
        <v>79</v>
      </c>
      <c r="R11" s="34" t="s">
        <v>80</v>
      </c>
      <c r="S11" s="34" t="s">
        <v>81</v>
      </c>
      <c r="T11" s="34" t="s">
        <v>82</v>
      </c>
      <c r="U11" s="34" t="s">
        <v>83</v>
      </c>
      <c r="V11" s="34" t="s">
        <v>84</v>
      </c>
      <c r="W11" s="34" t="s">
        <v>85</v>
      </c>
      <c r="X11" s="34" t="s">
        <v>86</v>
      </c>
      <c r="Y11" s="34" t="s">
        <v>87</v>
      </c>
      <c r="Z11" s="34" t="s">
        <v>88</v>
      </c>
      <c r="AA11" s="34" t="s">
        <v>89</v>
      </c>
      <c r="AB11" s="34" t="s">
        <v>90</v>
      </c>
      <c r="AC11" s="34" t="s">
        <v>91</v>
      </c>
      <c r="AD11" s="34" t="s">
        <v>92</v>
      </c>
      <c r="AE11" s="34" t="s">
        <v>93</v>
      </c>
      <c r="AF11" s="34" t="s">
        <v>94</v>
      </c>
      <c r="AG11" s="34" t="s">
        <v>95</v>
      </c>
      <c r="AH11" s="34" t="s">
        <v>96</v>
      </c>
      <c r="AI11" s="34" t="s">
        <v>97</v>
      </c>
      <c r="AJ11" s="34" t="s">
        <v>98</v>
      </c>
      <c r="AK11" s="34" t="s">
        <v>99</v>
      </c>
      <c r="AL11" s="34" t="s">
        <v>100</v>
      </c>
      <c r="AM11" s="34" t="s">
        <v>101</v>
      </c>
      <c r="AN11" s="34" t="s">
        <v>102</v>
      </c>
      <c r="AO11" s="34" t="s">
        <v>103</v>
      </c>
      <c r="AP11" s="34" t="s">
        <v>104</v>
      </c>
      <c r="AQ11" s="34" t="s">
        <v>105</v>
      </c>
      <c r="AR11" s="34" t="s">
        <v>106</v>
      </c>
      <c r="AS11" s="34" t="s">
        <v>107</v>
      </c>
      <c r="AT11" s="34" t="s">
        <v>108</v>
      </c>
      <c r="AU11" s="34" t="s">
        <v>109</v>
      </c>
      <c r="AV11" s="34" t="s">
        <v>110</v>
      </c>
      <c r="AW11" s="34" t="s">
        <v>111</v>
      </c>
      <c r="AX11" s="34" t="s">
        <v>112</v>
      </c>
      <c r="AY11" s="34" t="s">
        <v>113</v>
      </c>
      <c r="AZ11" s="34" t="s">
        <v>114</v>
      </c>
      <c r="BA11" s="34" t="s">
        <v>115</v>
      </c>
      <c r="BB11" s="34" t="s">
        <v>116</v>
      </c>
      <c r="BC11" s="34" t="s">
        <v>117</v>
      </c>
      <c r="BD11" s="34" t="s">
        <v>118</v>
      </c>
      <c r="BE11" s="34" t="s">
        <v>119</v>
      </c>
      <c r="BF11" s="34" t="s">
        <v>120</v>
      </c>
      <c r="BG11" s="34" t="s">
        <v>121</v>
      </c>
      <c r="BH11" s="34" t="s">
        <v>122</v>
      </c>
      <c r="BI11" s="34" t="s">
        <v>123</v>
      </c>
      <c r="BJ11" s="34" t="s">
        <v>124</v>
      </c>
      <c r="BK11" s="34" t="s">
        <v>125</v>
      </c>
      <c r="BL11" s="34" t="s">
        <v>126</v>
      </c>
      <c r="BM11" s="34" t="s">
        <v>127</v>
      </c>
      <c r="BN11" s="34" t="s">
        <v>128</v>
      </c>
      <c r="BO11" s="34" t="s">
        <v>129</v>
      </c>
      <c r="BP11" s="34" t="s">
        <v>130</v>
      </c>
      <c r="BQ11" s="34" t="s">
        <v>131</v>
      </c>
      <c r="BR11" s="34" t="s">
        <v>132</v>
      </c>
      <c r="BS11" s="34" t="s">
        <v>133</v>
      </c>
      <c r="BT11" s="34" t="s">
        <v>134</v>
      </c>
      <c r="BU11" s="34" t="s">
        <v>135</v>
      </c>
      <c r="BV11" s="34" t="s">
        <v>136</v>
      </c>
      <c r="BW11" s="34" t="s">
        <v>137</v>
      </c>
      <c r="BX11" s="34" t="s">
        <v>138</v>
      </c>
      <c r="BY11" s="34" t="s">
        <v>139</v>
      </c>
      <c r="BZ11" s="34" t="s">
        <v>140</v>
      </c>
      <c r="CA11" s="34" t="s">
        <v>141</v>
      </c>
      <c r="CB11" s="34" t="s">
        <v>142</v>
      </c>
      <c r="CC11" s="34" t="s">
        <v>143</v>
      </c>
      <c r="CD11" s="34" t="s">
        <v>144</v>
      </c>
      <c r="CE11" s="34" t="s">
        <v>145</v>
      </c>
      <c r="CF11" s="34" t="s">
        <v>146</v>
      </c>
      <c r="CG11" s="34" t="s">
        <v>147</v>
      </c>
      <c r="CH11" s="34" t="s">
        <v>148</v>
      </c>
      <c r="CI11" s="34" t="s">
        <v>149</v>
      </c>
    </row>
    <row r="12" spans="1:87" ht="12.75">
      <c r="A12" s="29" t="s">
        <v>150</v>
      </c>
      <c r="B12" s="35" t="s">
        <v>151</v>
      </c>
      <c r="C12" s="29">
        <v>-8.5</v>
      </c>
      <c r="D12" s="29">
        <v>-6.4</v>
      </c>
      <c r="E12" s="29">
        <v>-12.9</v>
      </c>
      <c r="F12" s="29">
        <v>-1.3</v>
      </c>
      <c r="G12" s="29">
        <v>10.8</v>
      </c>
      <c r="H12" s="29">
        <v>8.9</v>
      </c>
      <c r="I12" s="29">
        <v>12.9</v>
      </c>
      <c r="J12" s="29">
        <v>5.1</v>
      </c>
      <c r="K12" s="29">
        <v>-3.3</v>
      </c>
      <c r="L12" s="29">
        <v>8</v>
      </c>
      <c r="M12" s="29">
        <v>8.8</v>
      </c>
      <c r="N12" s="29">
        <v>17.7</v>
      </c>
      <c r="O12" s="29">
        <v>18.9</v>
      </c>
      <c r="P12" s="29">
        <v>17</v>
      </c>
      <c r="Q12" s="29">
        <v>8</v>
      </c>
      <c r="R12" s="29">
        <v>-1</v>
      </c>
      <c r="S12" s="29">
        <v>-11.6</v>
      </c>
      <c r="T12" s="29">
        <v>-1.1</v>
      </c>
      <c r="U12" s="29">
        <v>4.1</v>
      </c>
      <c r="V12" s="29">
        <v>-0.5</v>
      </c>
      <c r="W12" s="29">
        <v>8.7</v>
      </c>
      <c r="X12" s="29">
        <v>8.1</v>
      </c>
      <c r="Y12" s="29">
        <v>4.1</v>
      </c>
      <c r="Z12" s="29">
        <v>4.7</v>
      </c>
      <c r="AA12" s="29">
        <v>-0.6</v>
      </c>
      <c r="AB12" s="29">
        <v>7.1</v>
      </c>
      <c r="AC12" s="29">
        <v>2.1</v>
      </c>
      <c r="AD12" s="29">
        <v>2.1</v>
      </c>
      <c r="AE12" s="29">
        <v>-0.7</v>
      </c>
      <c r="AF12" s="29">
        <v>6.9</v>
      </c>
      <c r="AG12" s="29">
        <v>2.6</v>
      </c>
      <c r="AH12" s="29">
        <v>2.6</v>
      </c>
      <c r="AI12" s="29">
        <v>6.1</v>
      </c>
      <c r="AJ12" s="29">
        <v>4.4</v>
      </c>
      <c r="AK12" s="29">
        <v>5.8</v>
      </c>
      <c r="AL12" s="29">
        <v>6.5</v>
      </c>
      <c r="AM12" s="29">
        <v>6.6</v>
      </c>
      <c r="AN12" s="29">
        <v>2.7</v>
      </c>
      <c r="AO12" s="29">
        <v>4.9</v>
      </c>
      <c r="AP12" s="29">
        <v>3.1</v>
      </c>
      <c r="AQ12" s="29">
        <v>0.2</v>
      </c>
      <c r="AR12" s="29">
        <v>3.3</v>
      </c>
      <c r="AS12" s="29">
        <v>5.2</v>
      </c>
      <c r="AT12" s="29">
        <v>5.6</v>
      </c>
      <c r="AU12" s="29">
        <v>-0.5</v>
      </c>
      <c r="AV12" s="29">
        <v>-0.2</v>
      </c>
      <c r="AW12" s="29">
        <v>5.4</v>
      </c>
      <c r="AX12" s="29">
        <v>4.6</v>
      </c>
      <c r="AY12" s="29">
        <v>5.6</v>
      </c>
      <c r="AZ12" s="29">
        <v>3.2</v>
      </c>
      <c r="BA12" s="29">
        <v>-0.2</v>
      </c>
      <c r="BB12" s="29">
        <v>2.6</v>
      </c>
      <c r="BC12" s="29">
        <v>-1.9</v>
      </c>
      <c r="BD12" s="29">
        <v>4.6</v>
      </c>
      <c r="BE12" s="29">
        <v>7.3</v>
      </c>
      <c r="BF12" s="29">
        <v>4.2</v>
      </c>
      <c r="BG12" s="29">
        <v>3.5</v>
      </c>
      <c r="BH12" s="29">
        <v>3.5</v>
      </c>
      <c r="BI12" s="29">
        <v>4.2</v>
      </c>
      <c r="BJ12" s="29">
        <v>3.7</v>
      </c>
      <c r="BK12" s="29">
        <v>1.9</v>
      </c>
      <c r="BL12" s="29">
        <v>-0.1</v>
      </c>
      <c r="BM12" s="29">
        <v>3.6</v>
      </c>
      <c r="BN12" s="29">
        <v>2.7</v>
      </c>
      <c r="BO12" s="29">
        <v>4</v>
      </c>
      <c r="BP12" s="29">
        <v>2.7</v>
      </c>
      <c r="BQ12" s="29">
        <v>3.8</v>
      </c>
      <c r="BR12" s="29">
        <v>4.5</v>
      </c>
      <c r="BS12" s="29">
        <v>4.5</v>
      </c>
      <c r="BT12" s="29">
        <v>4.7</v>
      </c>
      <c r="BU12" s="29">
        <v>4.1</v>
      </c>
      <c r="BV12" s="29">
        <v>1</v>
      </c>
      <c r="BW12" s="29">
        <v>1.8</v>
      </c>
      <c r="BX12" s="29">
        <v>2.8</v>
      </c>
      <c r="BY12" s="29">
        <v>3.8</v>
      </c>
      <c r="BZ12" s="29">
        <v>3.3</v>
      </c>
      <c r="CA12" s="29">
        <v>2.7</v>
      </c>
      <c r="CB12" s="29">
        <v>1.8</v>
      </c>
      <c r="CC12" s="29">
        <v>-0.3</v>
      </c>
      <c r="CD12" s="29">
        <v>-2.8</v>
      </c>
      <c r="CE12" s="29">
        <v>2.5</v>
      </c>
      <c r="CF12" s="29">
        <v>1.6</v>
      </c>
      <c r="CG12" s="29">
        <v>2.3</v>
      </c>
      <c r="CH12" s="29">
        <v>2.2</v>
      </c>
      <c r="CI12" s="29">
        <v>2.4</v>
      </c>
    </row>
    <row r="13" spans="1:87" ht="12.75">
      <c r="A13" s="29" t="s">
        <v>152</v>
      </c>
      <c r="B13" s="35" t="s">
        <v>153</v>
      </c>
      <c r="C13" s="29">
        <v>-5.4</v>
      </c>
      <c r="D13" s="29">
        <v>-3.1</v>
      </c>
      <c r="E13" s="29">
        <v>-9</v>
      </c>
      <c r="F13" s="29">
        <v>-2.2</v>
      </c>
      <c r="G13" s="29">
        <v>7.1</v>
      </c>
      <c r="H13" s="29">
        <v>6.1</v>
      </c>
      <c r="I13" s="29">
        <v>10.2</v>
      </c>
      <c r="J13" s="29">
        <v>3.7</v>
      </c>
      <c r="K13" s="29">
        <v>-1.6</v>
      </c>
      <c r="L13" s="29">
        <v>5.6</v>
      </c>
      <c r="M13" s="29">
        <v>5.2</v>
      </c>
      <c r="N13" s="29">
        <v>7.1</v>
      </c>
      <c r="O13" s="29">
        <v>-2.4</v>
      </c>
      <c r="P13" s="29">
        <v>2.8</v>
      </c>
      <c r="Q13" s="29">
        <v>2.8</v>
      </c>
      <c r="R13" s="29">
        <v>6.2</v>
      </c>
      <c r="S13" s="29">
        <v>12.4</v>
      </c>
      <c r="T13" s="29">
        <v>1.9</v>
      </c>
      <c r="U13" s="29">
        <v>2.3</v>
      </c>
      <c r="V13" s="29">
        <v>2.8</v>
      </c>
      <c r="W13" s="29">
        <v>6.4</v>
      </c>
      <c r="X13" s="29">
        <v>1.6</v>
      </c>
      <c r="Y13" s="29">
        <v>3.2</v>
      </c>
      <c r="Z13" s="29">
        <v>4.8</v>
      </c>
      <c r="AA13" s="29">
        <v>2.1</v>
      </c>
      <c r="AB13" s="29">
        <v>7.4</v>
      </c>
      <c r="AC13" s="29">
        <v>2.9</v>
      </c>
      <c r="AD13" s="29">
        <v>2.5</v>
      </c>
      <c r="AE13" s="29">
        <v>0.9</v>
      </c>
      <c r="AF13" s="29">
        <v>5.7</v>
      </c>
      <c r="AG13" s="29">
        <v>2.7</v>
      </c>
      <c r="AH13" s="29">
        <v>2.1</v>
      </c>
      <c r="AI13" s="29">
        <v>4.9</v>
      </c>
      <c r="AJ13" s="29">
        <v>4.1</v>
      </c>
      <c r="AK13" s="29">
        <v>6</v>
      </c>
      <c r="AL13" s="29">
        <v>6.3</v>
      </c>
      <c r="AM13" s="29">
        <v>5.7</v>
      </c>
      <c r="AN13" s="29">
        <v>3</v>
      </c>
      <c r="AO13" s="29">
        <v>5.7</v>
      </c>
      <c r="AP13" s="29">
        <v>3.7</v>
      </c>
      <c r="AQ13" s="29">
        <v>2.4</v>
      </c>
      <c r="AR13" s="29">
        <v>3.8</v>
      </c>
      <c r="AS13" s="29">
        <v>6.1</v>
      </c>
      <c r="AT13" s="29">
        <v>5</v>
      </c>
      <c r="AU13" s="29">
        <v>-0.8</v>
      </c>
      <c r="AV13" s="29">
        <v>2.3</v>
      </c>
      <c r="AW13" s="29">
        <v>5.6</v>
      </c>
      <c r="AX13" s="29">
        <v>4.2</v>
      </c>
      <c r="AY13" s="29">
        <v>4.4</v>
      </c>
      <c r="AZ13" s="29">
        <v>2.4</v>
      </c>
      <c r="BA13" s="29">
        <v>-0.3</v>
      </c>
      <c r="BB13" s="29">
        <v>1.5</v>
      </c>
      <c r="BC13" s="29">
        <v>1.4</v>
      </c>
      <c r="BD13" s="29">
        <v>5.7</v>
      </c>
      <c r="BE13" s="29">
        <v>5.3</v>
      </c>
      <c r="BF13" s="29">
        <v>5.3</v>
      </c>
      <c r="BG13" s="29">
        <v>4.2</v>
      </c>
      <c r="BH13" s="29">
        <v>3.4</v>
      </c>
      <c r="BI13" s="29">
        <v>4.2</v>
      </c>
      <c r="BJ13" s="29">
        <v>2.9</v>
      </c>
      <c r="BK13" s="29">
        <v>2.1</v>
      </c>
      <c r="BL13" s="29">
        <v>0.2</v>
      </c>
      <c r="BM13" s="29">
        <v>3.7</v>
      </c>
      <c r="BN13" s="29">
        <v>3.5</v>
      </c>
      <c r="BO13" s="29">
        <v>3.9</v>
      </c>
      <c r="BP13" s="29">
        <v>3</v>
      </c>
      <c r="BQ13" s="29">
        <v>3.5</v>
      </c>
      <c r="BR13" s="29">
        <v>3.8</v>
      </c>
      <c r="BS13" s="29">
        <v>5.3</v>
      </c>
      <c r="BT13" s="29">
        <v>5.3</v>
      </c>
      <c r="BU13" s="29">
        <v>5.1</v>
      </c>
      <c r="BV13" s="29">
        <v>2.6</v>
      </c>
      <c r="BW13" s="29">
        <v>2.6</v>
      </c>
      <c r="BX13" s="29">
        <v>3.1</v>
      </c>
      <c r="BY13" s="29">
        <v>3.8</v>
      </c>
      <c r="BZ13" s="29">
        <v>3.5</v>
      </c>
      <c r="CA13" s="29">
        <v>3</v>
      </c>
      <c r="CB13" s="29">
        <v>2.2</v>
      </c>
      <c r="CC13" s="29">
        <v>-0.3</v>
      </c>
      <c r="CD13" s="29">
        <v>-1.6</v>
      </c>
      <c r="CE13" s="29">
        <v>1.9</v>
      </c>
      <c r="CF13" s="29">
        <v>2.3</v>
      </c>
      <c r="CG13" s="29">
        <v>1.8</v>
      </c>
      <c r="CH13" s="29">
        <v>2.4</v>
      </c>
      <c r="CI13" s="29">
        <v>2.5</v>
      </c>
    </row>
    <row r="14" spans="1:87" ht="12.75">
      <c r="A14" s="29" t="s">
        <v>154</v>
      </c>
      <c r="B14" s="29" t="s">
        <v>155</v>
      </c>
      <c r="C14" s="29">
        <v>-7.9</v>
      </c>
      <c r="D14" s="29">
        <v>-3.6</v>
      </c>
      <c r="E14" s="29">
        <v>-11.7</v>
      </c>
      <c r="F14" s="29">
        <v>-0.7</v>
      </c>
      <c r="G14" s="29">
        <v>9.1</v>
      </c>
      <c r="H14" s="29">
        <v>8.1</v>
      </c>
      <c r="I14" s="29">
        <v>13.3</v>
      </c>
      <c r="J14" s="29">
        <v>3</v>
      </c>
      <c r="K14" s="29">
        <v>-2.2</v>
      </c>
      <c r="L14" s="29">
        <v>6.9</v>
      </c>
      <c r="M14" s="29">
        <v>6.2</v>
      </c>
      <c r="N14" s="29">
        <v>7.9</v>
      </c>
      <c r="O14" s="29">
        <v>-7.7</v>
      </c>
      <c r="P14" s="29">
        <v>-1</v>
      </c>
      <c r="Q14" s="29">
        <v>0.7</v>
      </c>
      <c r="R14" s="29">
        <v>6.8</v>
      </c>
      <c r="S14" s="29">
        <v>18.5</v>
      </c>
      <c r="T14" s="29">
        <v>2.9</v>
      </c>
      <c r="U14" s="29">
        <v>2</v>
      </c>
      <c r="V14" s="29">
        <v>3</v>
      </c>
      <c r="W14" s="29">
        <v>7.8</v>
      </c>
      <c r="X14" s="29">
        <v>-1.2</v>
      </c>
      <c r="Y14" s="29">
        <v>2.2</v>
      </c>
      <c r="Z14" s="29">
        <v>5.2</v>
      </c>
      <c r="AA14" s="29">
        <v>1.1</v>
      </c>
      <c r="AB14" s="29">
        <v>9.2</v>
      </c>
      <c r="AC14" s="29">
        <v>1.5</v>
      </c>
      <c r="AD14" s="29">
        <v>1.7</v>
      </c>
      <c r="AE14" s="29">
        <v>-1</v>
      </c>
      <c r="AF14" s="29">
        <v>6.3</v>
      </c>
      <c r="AG14" s="29">
        <v>1.8</v>
      </c>
      <c r="AH14" s="29">
        <v>0.6</v>
      </c>
      <c r="AI14" s="29">
        <v>5.1</v>
      </c>
      <c r="AJ14" s="29">
        <v>4</v>
      </c>
      <c r="AK14" s="29">
        <v>6</v>
      </c>
      <c r="AL14" s="29">
        <v>7.1</v>
      </c>
      <c r="AM14" s="29">
        <v>6.3</v>
      </c>
      <c r="AN14" s="29">
        <v>2</v>
      </c>
      <c r="AO14" s="29">
        <v>6.2</v>
      </c>
      <c r="AP14" s="29">
        <v>3.1</v>
      </c>
      <c r="AQ14" s="29">
        <v>0.8</v>
      </c>
      <c r="AR14" s="29">
        <v>4.2</v>
      </c>
      <c r="AS14" s="29">
        <v>6.5</v>
      </c>
      <c r="AT14" s="29">
        <v>5.2</v>
      </c>
      <c r="AU14" s="29">
        <v>-3.6</v>
      </c>
      <c r="AV14" s="29">
        <v>0.7</v>
      </c>
      <c r="AW14" s="29">
        <v>7</v>
      </c>
      <c r="AX14" s="29">
        <v>4.3</v>
      </c>
      <c r="AY14" s="29">
        <v>4.1</v>
      </c>
      <c r="AZ14" s="29">
        <v>1.6</v>
      </c>
      <c r="BA14" s="29">
        <v>-2.5</v>
      </c>
      <c r="BB14" s="29">
        <v>1.2</v>
      </c>
      <c r="BC14" s="29">
        <v>0.7</v>
      </c>
      <c r="BD14" s="29">
        <v>6.4</v>
      </c>
      <c r="BE14" s="29">
        <v>7.2</v>
      </c>
      <c r="BF14" s="29">
        <v>5.3</v>
      </c>
      <c r="BG14" s="29">
        <v>5.6</v>
      </c>
      <c r="BH14" s="29">
        <v>1.8</v>
      </c>
      <c r="BI14" s="29">
        <v>3.7</v>
      </c>
      <c r="BJ14" s="29">
        <v>2.5</v>
      </c>
      <c r="BK14" s="29">
        <v>0.6</v>
      </c>
      <c r="BL14" s="29">
        <v>-2</v>
      </c>
      <c r="BM14" s="29">
        <v>3.2</v>
      </c>
      <c r="BN14" s="29">
        <v>4.2</v>
      </c>
      <c r="BO14" s="29">
        <v>5.3</v>
      </c>
      <c r="BP14" s="29">
        <v>3</v>
      </c>
      <c r="BQ14" s="29">
        <v>4.5</v>
      </c>
      <c r="BR14" s="29">
        <v>4.8</v>
      </c>
      <c r="BS14" s="29">
        <v>6.7</v>
      </c>
      <c r="BT14" s="29">
        <v>7.9</v>
      </c>
      <c r="BU14" s="29">
        <v>5.2</v>
      </c>
      <c r="BV14" s="29">
        <v>3</v>
      </c>
      <c r="BW14" s="29">
        <v>3.9</v>
      </c>
      <c r="BX14" s="29">
        <v>4.8</v>
      </c>
      <c r="BY14" s="29">
        <v>5.1</v>
      </c>
      <c r="BZ14" s="29">
        <v>4.1</v>
      </c>
      <c r="CA14" s="29">
        <v>3.6</v>
      </c>
      <c r="CB14" s="29">
        <v>2.7</v>
      </c>
      <c r="CC14" s="29">
        <v>-2.5</v>
      </c>
      <c r="CD14" s="29">
        <v>-3</v>
      </c>
      <c r="CE14" s="29">
        <v>3.4</v>
      </c>
      <c r="CF14" s="29">
        <v>3.1</v>
      </c>
      <c r="CG14" s="29">
        <v>2.8</v>
      </c>
      <c r="CH14" s="29">
        <v>3.4</v>
      </c>
      <c r="CI14" s="29">
        <v>3.4</v>
      </c>
    </row>
    <row r="15" spans="1:87" ht="12.75">
      <c r="A15" s="29" t="s">
        <v>156</v>
      </c>
      <c r="B15" s="29" t="s">
        <v>157</v>
      </c>
      <c r="C15" s="29">
        <v>-17.2</v>
      </c>
      <c r="D15" s="29">
        <v>-13.6</v>
      </c>
      <c r="E15" s="29">
        <v>-24</v>
      </c>
      <c r="F15" s="29">
        <v>-2.6</v>
      </c>
      <c r="G15" s="29">
        <v>14.5</v>
      </c>
      <c r="H15" s="29">
        <v>21</v>
      </c>
      <c r="I15" s="29">
        <v>22.2</v>
      </c>
      <c r="J15" s="29">
        <v>5.2</v>
      </c>
      <c r="K15" s="29">
        <v>-17.1</v>
      </c>
      <c r="L15" s="29">
        <v>18.5</v>
      </c>
      <c r="M15" s="29">
        <v>14.5</v>
      </c>
      <c r="N15" s="29">
        <v>15.4</v>
      </c>
      <c r="O15" s="29">
        <v>-36.5</v>
      </c>
      <c r="P15" s="29">
        <v>-10.2</v>
      </c>
      <c r="Q15" s="29">
        <v>-7.8</v>
      </c>
      <c r="R15" s="29">
        <v>11.1</v>
      </c>
      <c r="S15" s="29">
        <v>80.6</v>
      </c>
      <c r="T15" s="29">
        <v>17.3</v>
      </c>
      <c r="U15" s="29">
        <v>6.6</v>
      </c>
      <c r="V15" s="29">
        <v>8.1</v>
      </c>
      <c r="W15" s="29">
        <v>21.3</v>
      </c>
      <c r="X15" s="29">
        <v>-8.3</v>
      </c>
      <c r="Y15" s="29">
        <v>-2.2</v>
      </c>
      <c r="Z15" s="29">
        <v>11.7</v>
      </c>
      <c r="AA15" s="29">
        <v>-0.4</v>
      </c>
      <c r="AB15" s="29">
        <v>21.3</v>
      </c>
      <c r="AC15" s="29">
        <v>-3.7</v>
      </c>
      <c r="AD15" s="29">
        <v>0.9</v>
      </c>
      <c r="AE15" s="29">
        <v>-7.6</v>
      </c>
      <c r="AF15" s="29">
        <v>11.8</v>
      </c>
      <c r="AG15" s="29">
        <v>2</v>
      </c>
      <c r="AH15" s="29">
        <v>-3.4</v>
      </c>
      <c r="AI15" s="29">
        <v>11.4</v>
      </c>
      <c r="AJ15" s="29">
        <v>9.2</v>
      </c>
      <c r="AK15" s="29">
        <v>9.3</v>
      </c>
      <c r="AL15" s="29">
        <v>12.4</v>
      </c>
      <c r="AM15" s="29">
        <v>8.3</v>
      </c>
      <c r="AN15" s="29">
        <v>1.5</v>
      </c>
      <c r="AO15" s="29">
        <v>11.1</v>
      </c>
      <c r="AP15" s="29">
        <v>3.7</v>
      </c>
      <c r="AQ15" s="29">
        <v>-2.7</v>
      </c>
      <c r="AR15" s="29">
        <v>10</v>
      </c>
      <c r="AS15" s="29">
        <v>12.4</v>
      </c>
      <c r="AT15" s="29">
        <v>10.5</v>
      </c>
      <c r="AU15" s="29">
        <v>-6.4</v>
      </c>
      <c r="AV15" s="29">
        <v>0.2</v>
      </c>
      <c r="AW15" s="29">
        <v>12.5</v>
      </c>
      <c r="AX15" s="29">
        <v>8.8</v>
      </c>
      <c r="AY15" s="29">
        <v>5.2</v>
      </c>
      <c r="AZ15" s="29">
        <v>-0.5</v>
      </c>
      <c r="BA15" s="29">
        <v>-8</v>
      </c>
      <c r="BB15" s="29">
        <v>1</v>
      </c>
      <c r="BC15" s="29">
        <v>-0.2</v>
      </c>
      <c r="BD15" s="29">
        <v>14.3</v>
      </c>
      <c r="BE15" s="29">
        <v>14.3</v>
      </c>
      <c r="BF15" s="29">
        <v>10</v>
      </c>
      <c r="BG15" s="29">
        <v>9.6</v>
      </c>
      <c r="BH15" s="29">
        <v>2</v>
      </c>
      <c r="BI15" s="29">
        <v>5.7</v>
      </c>
      <c r="BJ15" s="29">
        <v>2.2</v>
      </c>
      <c r="BK15" s="29">
        <v>-0.4</v>
      </c>
      <c r="BL15" s="29">
        <v>-5.4</v>
      </c>
      <c r="BM15" s="29">
        <v>5.7</v>
      </c>
      <c r="BN15" s="29">
        <v>7.5</v>
      </c>
      <c r="BO15" s="29">
        <v>8</v>
      </c>
      <c r="BP15" s="29">
        <v>3.9</v>
      </c>
      <c r="BQ15" s="29">
        <v>7.5</v>
      </c>
      <c r="BR15" s="29">
        <v>8.2</v>
      </c>
      <c r="BS15" s="29">
        <v>12.1</v>
      </c>
      <c r="BT15" s="29">
        <v>12.8</v>
      </c>
      <c r="BU15" s="29">
        <v>8.6</v>
      </c>
      <c r="BV15" s="29">
        <v>5.2</v>
      </c>
      <c r="BW15" s="29">
        <v>7.3</v>
      </c>
      <c r="BX15" s="29">
        <v>7.1</v>
      </c>
      <c r="BY15" s="29">
        <v>8.2</v>
      </c>
      <c r="BZ15" s="29">
        <v>5.4</v>
      </c>
      <c r="CA15" s="29">
        <v>4.3</v>
      </c>
      <c r="CB15" s="29">
        <v>4.6</v>
      </c>
      <c r="CC15" s="29">
        <v>-5.1</v>
      </c>
      <c r="CD15" s="29">
        <v>-5.5</v>
      </c>
      <c r="CE15" s="29">
        <v>6.1</v>
      </c>
      <c r="CF15" s="29">
        <v>6.1</v>
      </c>
      <c r="CG15" s="29">
        <v>7.3</v>
      </c>
      <c r="CH15" s="29">
        <v>6.7</v>
      </c>
      <c r="CI15" s="29">
        <v>6.9</v>
      </c>
    </row>
    <row r="16" spans="1:87" ht="12.75">
      <c r="A16" s="29" t="s">
        <v>158</v>
      </c>
      <c r="B16" s="29" t="s">
        <v>159</v>
      </c>
      <c r="C16" s="29">
        <v>-5.2</v>
      </c>
      <c r="D16" s="29">
        <v>-1.1</v>
      </c>
      <c r="E16" s="29">
        <v>-8.8</v>
      </c>
      <c r="F16" s="29">
        <v>-0.4</v>
      </c>
      <c r="G16" s="29">
        <v>8.2</v>
      </c>
      <c r="H16" s="29">
        <v>5.7</v>
      </c>
      <c r="I16" s="29">
        <v>11.4</v>
      </c>
      <c r="J16" s="29">
        <v>2.5</v>
      </c>
      <c r="K16" s="29">
        <v>1.4</v>
      </c>
      <c r="L16" s="29">
        <v>4.6</v>
      </c>
      <c r="M16" s="29">
        <v>4.3</v>
      </c>
      <c r="N16" s="29">
        <v>6</v>
      </c>
      <c r="O16" s="29">
        <v>0.3</v>
      </c>
      <c r="P16" s="29">
        <v>0.6</v>
      </c>
      <c r="Q16" s="29">
        <v>2.1</v>
      </c>
      <c r="R16" s="29">
        <v>6.2</v>
      </c>
      <c r="S16" s="29">
        <v>9</v>
      </c>
      <c r="T16" s="29">
        <v>-0.6</v>
      </c>
      <c r="U16" s="29">
        <v>0.7</v>
      </c>
      <c r="V16" s="29">
        <v>1.5</v>
      </c>
      <c r="W16" s="29">
        <v>3.3</v>
      </c>
      <c r="X16" s="29">
        <v>1.5</v>
      </c>
      <c r="Y16" s="29">
        <v>3.8</v>
      </c>
      <c r="Z16" s="29">
        <v>3.1</v>
      </c>
      <c r="AA16" s="29">
        <v>1.6</v>
      </c>
      <c r="AB16" s="29">
        <v>5.2</v>
      </c>
      <c r="AC16" s="29">
        <v>3.5</v>
      </c>
      <c r="AD16" s="29">
        <v>2</v>
      </c>
      <c r="AE16" s="29">
        <v>1.3</v>
      </c>
      <c r="AF16" s="29">
        <v>4.5</v>
      </c>
      <c r="AG16" s="29">
        <v>1.7</v>
      </c>
      <c r="AH16" s="29">
        <v>2</v>
      </c>
      <c r="AI16" s="29">
        <v>3.1</v>
      </c>
      <c r="AJ16" s="29">
        <v>2.2</v>
      </c>
      <c r="AK16" s="29">
        <v>4.7</v>
      </c>
      <c r="AL16" s="29">
        <v>5</v>
      </c>
      <c r="AM16" s="29">
        <v>5.6</v>
      </c>
      <c r="AN16" s="29">
        <v>2.1</v>
      </c>
      <c r="AO16" s="29">
        <v>4.2</v>
      </c>
      <c r="AP16" s="29">
        <v>2.8</v>
      </c>
      <c r="AQ16" s="29">
        <v>2.2</v>
      </c>
      <c r="AR16" s="29">
        <v>1.9</v>
      </c>
      <c r="AS16" s="29">
        <v>4</v>
      </c>
      <c r="AT16" s="29">
        <v>2.9</v>
      </c>
      <c r="AU16" s="29">
        <v>-2.4</v>
      </c>
      <c r="AV16" s="29">
        <v>0.9</v>
      </c>
      <c r="AW16" s="29">
        <v>4.8</v>
      </c>
      <c r="AX16" s="29">
        <v>2.3</v>
      </c>
      <c r="AY16" s="29">
        <v>3.6</v>
      </c>
      <c r="AZ16" s="29">
        <v>2.6</v>
      </c>
      <c r="BA16" s="29">
        <v>-0.2</v>
      </c>
      <c r="BB16" s="29">
        <v>1.3</v>
      </c>
      <c r="BC16" s="29">
        <v>1</v>
      </c>
      <c r="BD16" s="29">
        <v>3.3</v>
      </c>
      <c r="BE16" s="29">
        <v>4.1</v>
      </c>
      <c r="BF16" s="29">
        <v>3</v>
      </c>
      <c r="BG16" s="29">
        <v>3.6</v>
      </c>
      <c r="BH16" s="29">
        <v>1.7</v>
      </c>
      <c r="BI16" s="29">
        <v>2.6</v>
      </c>
      <c r="BJ16" s="29">
        <v>2.7</v>
      </c>
      <c r="BK16" s="29">
        <v>1.2</v>
      </c>
      <c r="BL16" s="29">
        <v>-0.3</v>
      </c>
      <c r="BM16" s="29">
        <v>1.9</v>
      </c>
      <c r="BN16" s="29">
        <v>2.5</v>
      </c>
      <c r="BO16" s="29">
        <v>3.9</v>
      </c>
      <c r="BP16" s="29">
        <v>2.5</v>
      </c>
      <c r="BQ16" s="29">
        <v>2.9</v>
      </c>
      <c r="BR16" s="29">
        <v>2.9</v>
      </c>
      <c r="BS16" s="29">
        <v>3.7</v>
      </c>
      <c r="BT16" s="29">
        <v>5</v>
      </c>
      <c r="BU16" s="29">
        <v>3.2</v>
      </c>
      <c r="BV16" s="29">
        <v>1.7</v>
      </c>
      <c r="BW16" s="29">
        <v>1.9</v>
      </c>
      <c r="BX16" s="29">
        <v>3.5</v>
      </c>
      <c r="BY16" s="29">
        <v>3.3</v>
      </c>
      <c r="BZ16" s="29">
        <v>3.3</v>
      </c>
      <c r="CA16" s="29">
        <v>3.3</v>
      </c>
      <c r="CB16" s="29">
        <v>1.7</v>
      </c>
      <c r="CC16" s="29">
        <v>-1.1</v>
      </c>
      <c r="CD16" s="29">
        <v>-1.8</v>
      </c>
      <c r="CE16" s="29">
        <v>2.2</v>
      </c>
      <c r="CF16" s="29">
        <v>1.8</v>
      </c>
      <c r="CG16" s="29">
        <v>0.7</v>
      </c>
      <c r="CH16" s="29">
        <v>1.9</v>
      </c>
      <c r="CI16" s="29">
        <v>1.8</v>
      </c>
    </row>
    <row r="17" spans="1:87" ht="12.75">
      <c r="A17" s="29" t="s">
        <v>160</v>
      </c>
      <c r="B17" s="29" t="s">
        <v>161</v>
      </c>
      <c r="C17" s="29">
        <v>-2.1</v>
      </c>
      <c r="D17" s="29">
        <v>-2.5</v>
      </c>
      <c r="E17" s="29">
        <v>-6</v>
      </c>
      <c r="F17" s="29">
        <v>-3.7</v>
      </c>
      <c r="G17" s="29">
        <v>4.9</v>
      </c>
      <c r="H17" s="29">
        <v>3.5</v>
      </c>
      <c r="I17" s="29">
        <v>6.2</v>
      </c>
      <c r="J17" s="29">
        <v>4.7</v>
      </c>
      <c r="K17" s="29">
        <v>-0.8</v>
      </c>
      <c r="L17" s="29">
        <v>3.9</v>
      </c>
      <c r="M17" s="29">
        <v>3.9</v>
      </c>
      <c r="N17" s="29">
        <v>5.9</v>
      </c>
      <c r="O17" s="29">
        <v>5.5</v>
      </c>
      <c r="P17" s="29">
        <v>8</v>
      </c>
      <c r="Q17" s="29">
        <v>5.6</v>
      </c>
      <c r="R17" s="29">
        <v>5.4</v>
      </c>
      <c r="S17" s="29">
        <v>4.6</v>
      </c>
      <c r="T17" s="29">
        <v>0.4</v>
      </c>
      <c r="U17" s="29">
        <v>2.6</v>
      </c>
      <c r="V17" s="29">
        <v>2.4</v>
      </c>
      <c r="W17" s="29">
        <v>4.4</v>
      </c>
      <c r="X17" s="29">
        <v>5.9</v>
      </c>
      <c r="Y17" s="29">
        <v>4.5</v>
      </c>
      <c r="Z17" s="29">
        <v>4.2</v>
      </c>
      <c r="AA17" s="29">
        <v>3.5</v>
      </c>
      <c r="AB17" s="29">
        <v>5</v>
      </c>
      <c r="AC17" s="29">
        <v>4.8</v>
      </c>
      <c r="AD17" s="29">
        <v>3.4</v>
      </c>
      <c r="AE17" s="29">
        <v>3.2</v>
      </c>
      <c r="AF17" s="29">
        <v>4.9</v>
      </c>
      <c r="AG17" s="29">
        <v>3.9</v>
      </c>
      <c r="AH17" s="29">
        <v>3.7</v>
      </c>
      <c r="AI17" s="29">
        <v>4.7</v>
      </c>
      <c r="AJ17" s="29">
        <v>4.3</v>
      </c>
      <c r="AK17" s="29">
        <v>6</v>
      </c>
      <c r="AL17" s="29">
        <v>5.5</v>
      </c>
      <c r="AM17" s="29">
        <v>4.9</v>
      </c>
      <c r="AN17" s="29">
        <v>4.1</v>
      </c>
      <c r="AO17" s="29">
        <v>5.3</v>
      </c>
      <c r="AP17" s="29">
        <v>4.4</v>
      </c>
      <c r="AQ17" s="29">
        <v>3.9</v>
      </c>
      <c r="AR17" s="29">
        <v>3.5</v>
      </c>
      <c r="AS17" s="29">
        <v>5.8</v>
      </c>
      <c r="AT17" s="29">
        <v>4.7</v>
      </c>
      <c r="AU17" s="29">
        <v>1.9</v>
      </c>
      <c r="AV17" s="29">
        <v>3.8</v>
      </c>
      <c r="AW17" s="29">
        <v>4.3</v>
      </c>
      <c r="AX17" s="29">
        <v>4.1</v>
      </c>
      <c r="AY17" s="29">
        <v>4.6</v>
      </c>
      <c r="AZ17" s="29">
        <v>3.1</v>
      </c>
      <c r="BA17" s="29">
        <v>1.6</v>
      </c>
      <c r="BB17" s="29">
        <v>1.7</v>
      </c>
      <c r="BC17" s="29">
        <v>2</v>
      </c>
      <c r="BD17" s="29">
        <v>5.2</v>
      </c>
      <c r="BE17" s="29">
        <v>3.9</v>
      </c>
      <c r="BF17" s="29">
        <v>5.3</v>
      </c>
      <c r="BG17" s="29">
        <v>3.2</v>
      </c>
      <c r="BH17" s="29">
        <v>4.5</v>
      </c>
      <c r="BI17" s="29">
        <v>4.5</v>
      </c>
      <c r="BJ17" s="29">
        <v>3.2</v>
      </c>
      <c r="BK17" s="29">
        <v>3</v>
      </c>
      <c r="BL17" s="29">
        <v>1.6</v>
      </c>
      <c r="BM17" s="29">
        <v>4</v>
      </c>
      <c r="BN17" s="29">
        <v>3.1</v>
      </c>
      <c r="BO17" s="29">
        <v>3.1</v>
      </c>
      <c r="BP17" s="29">
        <v>3</v>
      </c>
      <c r="BQ17" s="29">
        <v>2.9</v>
      </c>
      <c r="BR17" s="29">
        <v>3.2</v>
      </c>
      <c r="BS17" s="29">
        <v>4.6</v>
      </c>
      <c r="BT17" s="29">
        <v>3.9</v>
      </c>
      <c r="BU17" s="29">
        <v>5</v>
      </c>
      <c r="BV17" s="29">
        <v>2.4</v>
      </c>
      <c r="BW17" s="29">
        <v>1.9</v>
      </c>
      <c r="BX17" s="29">
        <v>2.2</v>
      </c>
      <c r="BY17" s="29">
        <v>3.2</v>
      </c>
      <c r="BZ17" s="29">
        <v>3.2</v>
      </c>
      <c r="CA17" s="29">
        <v>2.7</v>
      </c>
      <c r="CB17" s="29">
        <v>2</v>
      </c>
      <c r="CC17" s="29">
        <v>0.8</v>
      </c>
      <c r="CD17" s="29">
        <v>-0.9</v>
      </c>
      <c r="CE17" s="29">
        <v>1.2</v>
      </c>
      <c r="CF17" s="29">
        <v>1.8</v>
      </c>
      <c r="CG17" s="29">
        <v>1.3</v>
      </c>
      <c r="CH17" s="29">
        <v>1.9</v>
      </c>
      <c r="CI17" s="29">
        <v>2.1</v>
      </c>
    </row>
    <row r="18" spans="1:87" ht="12.75">
      <c r="A18" s="29" t="s">
        <v>162</v>
      </c>
      <c r="B18" s="35" t="s">
        <v>163</v>
      </c>
      <c r="C18" s="29">
        <v>-31.9</v>
      </c>
      <c r="D18" s="29">
        <v>-35</v>
      </c>
      <c r="E18" s="29">
        <v>-63.1</v>
      </c>
      <c r="F18" s="29">
        <v>35.3</v>
      </c>
      <c r="G18" s="29">
        <v>65.3</v>
      </c>
      <c r="H18" s="29">
        <v>74</v>
      </c>
      <c r="I18" s="29">
        <v>26.4</v>
      </c>
      <c r="J18" s="29">
        <v>23.2</v>
      </c>
      <c r="K18" s="29">
        <v>-31.2</v>
      </c>
      <c r="L18" s="29">
        <v>25.4</v>
      </c>
      <c r="M18" s="29">
        <v>36.2</v>
      </c>
      <c r="N18" s="29">
        <v>22.4</v>
      </c>
      <c r="O18" s="29">
        <v>-44.3</v>
      </c>
      <c r="P18" s="29">
        <v>-37.6</v>
      </c>
      <c r="Q18" s="29">
        <v>19.4</v>
      </c>
      <c r="R18" s="29">
        <v>28.7</v>
      </c>
      <c r="S18" s="29">
        <v>139.6</v>
      </c>
      <c r="T18" s="29">
        <v>-3.8</v>
      </c>
      <c r="U18" s="29">
        <v>26</v>
      </c>
      <c r="V18" s="29">
        <v>-22.7</v>
      </c>
      <c r="W18" s="29">
        <v>39.3</v>
      </c>
      <c r="X18" s="29">
        <v>0.2</v>
      </c>
      <c r="Y18" s="29">
        <v>-8.2</v>
      </c>
      <c r="Z18" s="29">
        <v>5.6</v>
      </c>
      <c r="AA18" s="29">
        <v>-3.9</v>
      </c>
      <c r="AB18" s="29">
        <v>23.1</v>
      </c>
      <c r="AC18" s="29">
        <v>-0.3</v>
      </c>
      <c r="AD18" s="29">
        <v>-3.7</v>
      </c>
      <c r="AE18" s="29">
        <v>-7.3</v>
      </c>
      <c r="AF18" s="29">
        <v>19.2</v>
      </c>
      <c r="AG18" s="29">
        <v>0.4</v>
      </c>
      <c r="AH18" s="29">
        <v>0.3</v>
      </c>
      <c r="AI18" s="29">
        <v>11.9</v>
      </c>
      <c r="AJ18" s="29">
        <v>6.8</v>
      </c>
      <c r="AK18" s="29">
        <v>7.9</v>
      </c>
      <c r="AL18" s="29">
        <v>13.8</v>
      </c>
      <c r="AM18" s="29">
        <v>9</v>
      </c>
      <c r="AN18" s="29">
        <v>-3.5</v>
      </c>
      <c r="AO18" s="29">
        <v>6</v>
      </c>
      <c r="AP18" s="29">
        <v>5.6</v>
      </c>
      <c r="AQ18" s="29">
        <v>-6.1</v>
      </c>
      <c r="AR18" s="29">
        <v>10.3</v>
      </c>
      <c r="AS18" s="29">
        <v>11.3</v>
      </c>
      <c r="AT18" s="29">
        <v>10.9</v>
      </c>
      <c r="AU18" s="29">
        <v>-6.6</v>
      </c>
      <c r="AV18" s="29">
        <v>-16.2</v>
      </c>
      <c r="AW18" s="29">
        <v>19.1</v>
      </c>
      <c r="AX18" s="29">
        <v>14.3</v>
      </c>
      <c r="AY18" s="29">
        <v>11.6</v>
      </c>
      <c r="AZ18" s="29">
        <v>3.5</v>
      </c>
      <c r="BA18" s="29">
        <v>-10.1</v>
      </c>
      <c r="BB18" s="29">
        <v>8.8</v>
      </c>
      <c r="BC18" s="29">
        <v>-13</v>
      </c>
      <c r="BD18" s="29">
        <v>9.3</v>
      </c>
      <c r="BE18" s="29">
        <v>27.3</v>
      </c>
      <c r="BF18" s="29">
        <v>-0.1</v>
      </c>
      <c r="BG18" s="29">
        <v>0.2</v>
      </c>
      <c r="BH18" s="29">
        <v>2.8</v>
      </c>
      <c r="BI18" s="29">
        <v>2.5</v>
      </c>
      <c r="BJ18" s="29">
        <v>4</v>
      </c>
      <c r="BK18" s="29">
        <v>-2.6</v>
      </c>
      <c r="BL18" s="29">
        <v>-6.6</v>
      </c>
      <c r="BM18" s="29">
        <v>7.3</v>
      </c>
      <c r="BN18" s="29">
        <v>8</v>
      </c>
      <c r="BO18" s="29">
        <v>11.9</v>
      </c>
      <c r="BP18" s="29">
        <v>3.2</v>
      </c>
      <c r="BQ18" s="29">
        <v>8.8</v>
      </c>
      <c r="BR18" s="29">
        <v>11.4</v>
      </c>
      <c r="BS18" s="29">
        <v>9.5</v>
      </c>
      <c r="BT18" s="29">
        <v>8.4</v>
      </c>
      <c r="BU18" s="29">
        <v>6.5</v>
      </c>
      <c r="BV18" s="29">
        <v>-6.1</v>
      </c>
      <c r="BW18" s="29">
        <v>-0.6</v>
      </c>
      <c r="BX18" s="29">
        <v>4.1</v>
      </c>
      <c r="BY18" s="29">
        <v>8.8</v>
      </c>
      <c r="BZ18" s="29">
        <v>6.4</v>
      </c>
      <c r="CA18" s="29">
        <v>2.1</v>
      </c>
      <c r="CB18" s="29">
        <v>-3.1</v>
      </c>
      <c r="CC18" s="29">
        <v>-9.4</v>
      </c>
      <c r="CD18" s="29">
        <v>-21.6</v>
      </c>
      <c r="CE18" s="29">
        <v>12.9</v>
      </c>
      <c r="CF18" s="29">
        <v>5.2</v>
      </c>
      <c r="CG18" s="29">
        <v>9.2</v>
      </c>
      <c r="CH18" s="29">
        <v>4.9</v>
      </c>
      <c r="CI18" s="29">
        <v>5.8</v>
      </c>
    </row>
    <row r="19" spans="1:87" ht="12.75">
      <c r="A19" s="29" t="s">
        <v>164</v>
      </c>
      <c r="B19" s="29" t="s">
        <v>165</v>
      </c>
      <c r="C19" s="29">
        <v>-22.3</v>
      </c>
      <c r="D19" s="29">
        <v>-29</v>
      </c>
      <c r="E19" s="29">
        <v>-38.4</v>
      </c>
      <c r="F19" s="29">
        <v>-9.7</v>
      </c>
      <c r="G19" s="29">
        <v>26.4</v>
      </c>
      <c r="H19" s="29">
        <v>27.1</v>
      </c>
      <c r="I19" s="29">
        <v>30.6</v>
      </c>
      <c r="J19" s="29">
        <v>16</v>
      </c>
      <c r="K19" s="29">
        <v>-18.6</v>
      </c>
      <c r="L19" s="29">
        <v>17.8</v>
      </c>
      <c r="M19" s="29">
        <v>18.7</v>
      </c>
      <c r="N19" s="29">
        <v>15</v>
      </c>
      <c r="O19" s="29">
        <v>-40.3</v>
      </c>
      <c r="P19" s="29">
        <v>-21.4</v>
      </c>
      <c r="Q19" s="29">
        <v>19</v>
      </c>
      <c r="R19" s="29">
        <v>33.1</v>
      </c>
      <c r="S19" s="29">
        <v>77.4</v>
      </c>
      <c r="T19" s="29">
        <v>18.8</v>
      </c>
      <c r="U19" s="29">
        <v>9.4</v>
      </c>
      <c r="V19" s="29">
        <v>-8.3</v>
      </c>
      <c r="W19" s="29">
        <v>18.8</v>
      </c>
      <c r="X19" s="29">
        <v>-4.1</v>
      </c>
      <c r="Y19" s="29">
        <v>-0.6</v>
      </c>
      <c r="Z19" s="29">
        <v>7.8</v>
      </c>
      <c r="AA19" s="29">
        <v>1.9</v>
      </c>
      <c r="AB19" s="29">
        <v>12.6</v>
      </c>
      <c r="AC19" s="29">
        <v>1.4</v>
      </c>
      <c r="AD19" s="29">
        <v>-0.7</v>
      </c>
      <c r="AE19" s="29">
        <v>-6.2</v>
      </c>
      <c r="AF19" s="29">
        <v>13.5</v>
      </c>
      <c r="AG19" s="29">
        <v>1.2</v>
      </c>
      <c r="AH19" s="29">
        <v>0.7</v>
      </c>
      <c r="AI19" s="29">
        <v>8.6</v>
      </c>
      <c r="AJ19" s="29">
        <v>7.7</v>
      </c>
      <c r="AK19" s="29">
        <v>9.1</v>
      </c>
      <c r="AL19" s="29">
        <v>10.4</v>
      </c>
      <c r="AM19" s="29">
        <v>6.2</v>
      </c>
      <c r="AN19" s="29">
        <v>-0.9</v>
      </c>
      <c r="AO19" s="29">
        <v>7</v>
      </c>
      <c r="AP19" s="29">
        <v>5.9</v>
      </c>
      <c r="AQ19" s="29">
        <v>-2.1</v>
      </c>
      <c r="AR19" s="29">
        <v>6.9</v>
      </c>
      <c r="AS19" s="29">
        <v>11.4</v>
      </c>
      <c r="AT19" s="29">
        <v>8.6</v>
      </c>
      <c r="AU19" s="29">
        <v>-5.6</v>
      </c>
      <c r="AV19" s="29">
        <v>-9.8</v>
      </c>
      <c r="AW19" s="29">
        <v>9.8</v>
      </c>
      <c r="AX19" s="29">
        <v>13.6</v>
      </c>
      <c r="AY19" s="29">
        <v>11.6</v>
      </c>
      <c r="AZ19" s="29">
        <v>5.8</v>
      </c>
      <c r="BA19" s="29">
        <v>-5.9</v>
      </c>
      <c r="BB19" s="29">
        <v>2.7</v>
      </c>
      <c r="BC19" s="29">
        <v>-6.7</v>
      </c>
      <c r="BD19" s="29">
        <v>7.5</v>
      </c>
      <c r="BE19" s="29">
        <v>16.2</v>
      </c>
      <c r="BF19" s="29">
        <v>5.5</v>
      </c>
      <c r="BG19" s="29">
        <v>1.8</v>
      </c>
      <c r="BH19" s="29">
        <v>0.6</v>
      </c>
      <c r="BI19" s="29">
        <v>3.3</v>
      </c>
      <c r="BJ19" s="29">
        <v>3.2</v>
      </c>
      <c r="BK19" s="29">
        <v>-1.4</v>
      </c>
      <c r="BL19" s="29">
        <v>-5.1</v>
      </c>
      <c r="BM19" s="29">
        <v>5.5</v>
      </c>
      <c r="BN19" s="29">
        <v>7.7</v>
      </c>
      <c r="BO19" s="29">
        <v>8.2</v>
      </c>
      <c r="BP19" s="29">
        <v>6.1</v>
      </c>
      <c r="BQ19" s="29">
        <v>8.9</v>
      </c>
      <c r="BR19" s="29">
        <v>8.6</v>
      </c>
      <c r="BS19" s="29">
        <v>10.2</v>
      </c>
      <c r="BT19" s="29">
        <v>8.8</v>
      </c>
      <c r="BU19" s="29">
        <v>6.9</v>
      </c>
      <c r="BV19" s="29">
        <v>-1.6</v>
      </c>
      <c r="BW19" s="29">
        <v>-3.5</v>
      </c>
      <c r="BX19" s="29">
        <v>4</v>
      </c>
      <c r="BY19" s="29">
        <v>6.7</v>
      </c>
      <c r="BZ19" s="29">
        <v>6.8</v>
      </c>
      <c r="CA19" s="29">
        <v>2</v>
      </c>
      <c r="CB19" s="29">
        <v>-2</v>
      </c>
      <c r="CC19" s="29">
        <v>-6.8</v>
      </c>
      <c r="CD19" s="29">
        <v>-16.7</v>
      </c>
      <c r="CE19" s="29">
        <v>1.5</v>
      </c>
      <c r="CF19" s="29">
        <v>6.3</v>
      </c>
      <c r="CG19" s="29">
        <v>8.3</v>
      </c>
      <c r="CH19" s="29">
        <v>4.7</v>
      </c>
      <c r="CI19" s="29">
        <v>5.3</v>
      </c>
    </row>
    <row r="20" spans="1:87" ht="12.75">
      <c r="A20" s="29" t="s">
        <v>166</v>
      </c>
      <c r="B20" s="29" t="s">
        <v>167</v>
      </c>
      <c r="C20" s="29">
        <v>-16.7</v>
      </c>
      <c r="D20" s="29">
        <v>-32.7</v>
      </c>
      <c r="E20" s="29">
        <v>-36.9</v>
      </c>
      <c r="F20" s="29">
        <v>-8</v>
      </c>
      <c r="G20" s="29">
        <v>25.6</v>
      </c>
      <c r="H20" s="29">
        <v>24.6</v>
      </c>
      <c r="I20" s="29">
        <v>32.4</v>
      </c>
      <c r="J20" s="29">
        <v>18.4</v>
      </c>
      <c r="K20" s="29">
        <v>-23.7</v>
      </c>
      <c r="L20" s="29">
        <v>9.9</v>
      </c>
      <c r="M20" s="29">
        <v>21.6</v>
      </c>
      <c r="N20" s="29">
        <v>19</v>
      </c>
      <c r="O20" s="29">
        <v>-37.4</v>
      </c>
      <c r="P20" s="29">
        <v>-15.9</v>
      </c>
      <c r="Q20" s="29">
        <v>26.9</v>
      </c>
      <c r="R20" s="29">
        <v>36.5</v>
      </c>
      <c r="S20" s="29">
        <v>44.5</v>
      </c>
      <c r="T20" s="29">
        <v>14.8</v>
      </c>
      <c r="U20" s="29">
        <v>4.6</v>
      </c>
      <c r="V20" s="29">
        <v>-8.8</v>
      </c>
      <c r="W20" s="29">
        <v>9.1</v>
      </c>
      <c r="X20" s="29">
        <v>4.2</v>
      </c>
      <c r="Y20" s="29">
        <v>-0.1</v>
      </c>
      <c r="Z20" s="29">
        <v>10</v>
      </c>
      <c r="AA20" s="29">
        <v>-1.4</v>
      </c>
      <c r="AB20" s="29">
        <v>10.7</v>
      </c>
      <c r="AC20" s="29">
        <v>6.8</v>
      </c>
      <c r="AD20" s="29">
        <v>1.8</v>
      </c>
      <c r="AE20" s="29">
        <v>-9.3</v>
      </c>
      <c r="AF20" s="29">
        <v>8.1</v>
      </c>
      <c r="AG20" s="29">
        <v>5.5</v>
      </c>
      <c r="AH20" s="29">
        <v>0.8</v>
      </c>
      <c r="AI20" s="29">
        <v>8.1</v>
      </c>
      <c r="AJ20" s="29">
        <v>5.8</v>
      </c>
      <c r="AK20" s="29">
        <v>10.7</v>
      </c>
      <c r="AL20" s="29">
        <v>16.7</v>
      </c>
      <c r="AM20" s="29">
        <v>12.3</v>
      </c>
      <c r="AN20" s="29">
        <v>-0.3</v>
      </c>
      <c r="AO20" s="29">
        <v>4.8</v>
      </c>
      <c r="AP20" s="29">
        <v>7</v>
      </c>
      <c r="AQ20" s="29">
        <v>-0.9</v>
      </c>
      <c r="AR20" s="29">
        <v>0</v>
      </c>
      <c r="AS20" s="29">
        <v>8.7</v>
      </c>
      <c r="AT20" s="29">
        <v>13.2</v>
      </c>
      <c r="AU20" s="29">
        <v>0.8</v>
      </c>
      <c r="AV20" s="29">
        <v>-9</v>
      </c>
      <c r="AW20" s="29">
        <v>5.7</v>
      </c>
      <c r="AX20" s="29">
        <v>10.8</v>
      </c>
      <c r="AY20" s="29">
        <v>13.8</v>
      </c>
      <c r="AZ20" s="29">
        <v>10</v>
      </c>
      <c r="BA20" s="29">
        <v>0</v>
      </c>
      <c r="BB20" s="29">
        <v>6.1</v>
      </c>
      <c r="BC20" s="29">
        <v>-3.6</v>
      </c>
      <c r="BD20" s="29">
        <v>-0.4</v>
      </c>
      <c r="BE20" s="29">
        <v>16.7</v>
      </c>
      <c r="BF20" s="29">
        <v>6.6</v>
      </c>
      <c r="BG20" s="29">
        <v>-1.7</v>
      </c>
      <c r="BH20" s="29">
        <v>0.1</v>
      </c>
      <c r="BI20" s="29">
        <v>5</v>
      </c>
      <c r="BJ20" s="29">
        <v>5.7</v>
      </c>
      <c r="BK20" s="29">
        <v>1.1</v>
      </c>
      <c r="BL20" s="29">
        <v>-3.9</v>
      </c>
      <c r="BM20" s="29">
        <v>2.9</v>
      </c>
      <c r="BN20" s="29">
        <v>7.5</v>
      </c>
      <c r="BO20" s="29">
        <v>7.9</v>
      </c>
      <c r="BP20" s="29">
        <v>9.7</v>
      </c>
      <c r="BQ20" s="29">
        <v>9.1</v>
      </c>
      <c r="BR20" s="29">
        <v>10.8</v>
      </c>
      <c r="BS20" s="29">
        <v>10.8</v>
      </c>
      <c r="BT20" s="29">
        <v>9.7</v>
      </c>
      <c r="BU20" s="29">
        <v>9.1</v>
      </c>
      <c r="BV20" s="29">
        <v>-2.4</v>
      </c>
      <c r="BW20" s="29">
        <v>-6.9</v>
      </c>
      <c r="BX20" s="29">
        <v>1.9</v>
      </c>
      <c r="BY20" s="29">
        <v>5.2</v>
      </c>
      <c r="BZ20" s="29">
        <v>7</v>
      </c>
      <c r="CA20" s="29">
        <v>7.1</v>
      </c>
      <c r="CB20" s="29">
        <v>5.9</v>
      </c>
      <c r="CC20" s="29">
        <v>-0.7</v>
      </c>
      <c r="CD20" s="29">
        <v>-15.6</v>
      </c>
      <c r="CE20" s="29">
        <v>2.5</v>
      </c>
      <c r="CF20" s="29">
        <v>7.7</v>
      </c>
      <c r="CG20" s="29">
        <v>7.2</v>
      </c>
      <c r="CH20" s="29">
        <v>3</v>
      </c>
      <c r="CI20" s="29">
        <v>6.3</v>
      </c>
    </row>
    <row r="21" spans="1:87" ht="12.75">
      <c r="A21" s="29" t="s">
        <v>168</v>
      </c>
      <c r="B21" s="29" t="s">
        <v>169</v>
      </c>
      <c r="C21" s="29">
        <v>-14.4</v>
      </c>
      <c r="D21" s="29">
        <v>-35.6</v>
      </c>
      <c r="E21" s="29">
        <v>-38.8</v>
      </c>
      <c r="F21" s="29">
        <v>-22.4</v>
      </c>
      <c r="G21" s="29">
        <v>12.8</v>
      </c>
      <c r="H21" s="29">
        <v>10.9</v>
      </c>
      <c r="I21" s="29">
        <v>31.3</v>
      </c>
      <c r="J21" s="29">
        <v>26.8</v>
      </c>
      <c r="K21" s="29">
        <v>-20</v>
      </c>
      <c r="L21" s="29">
        <v>5.5</v>
      </c>
      <c r="M21" s="29">
        <v>13.5</v>
      </c>
      <c r="N21" s="29">
        <v>18.8</v>
      </c>
      <c r="O21" s="29">
        <v>-38.2</v>
      </c>
      <c r="P21" s="29">
        <v>-27.3</v>
      </c>
      <c r="Q21" s="29">
        <v>30.9</v>
      </c>
      <c r="R21" s="29">
        <v>34.8</v>
      </c>
      <c r="S21" s="29">
        <v>97.5</v>
      </c>
      <c r="T21" s="29">
        <v>-9</v>
      </c>
      <c r="U21" s="29">
        <v>5.2</v>
      </c>
      <c r="V21" s="29">
        <v>-3.3</v>
      </c>
      <c r="W21" s="29">
        <v>7.2</v>
      </c>
      <c r="X21" s="29">
        <v>7.7</v>
      </c>
      <c r="Y21" s="29">
        <v>-0.4</v>
      </c>
      <c r="Z21" s="29">
        <v>8.9</v>
      </c>
      <c r="AA21" s="29">
        <v>3.4</v>
      </c>
      <c r="AB21" s="29">
        <v>7.2</v>
      </c>
      <c r="AC21" s="29">
        <v>10.5</v>
      </c>
      <c r="AD21" s="29">
        <v>-0.1</v>
      </c>
      <c r="AE21" s="29">
        <v>-5.5</v>
      </c>
      <c r="AF21" s="29">
        <v>2.4</v>
      </c>
      <c r="AG21" s="29">
        <v>7.9</v>
      </c>
      <c r="AH21" s="29">
        <v>1.4</v>
      </c>
      <c r="AI21" s="29">
        <v>4.6</v>
      </c>
      <c r="AJ21" s="29">
        <v>1.2</v>
      </c>
      <c r="AK21" s="29">
        <v>10.4</v>
      </c>
      <c r="AL21" s="29">
        <v>15.9</v>
      </c>
      <c r="AM21" s="29">
        <v>6.8</v>
      </c>
      <c r="AN21" s="29">
        <v>-2.5</v>
      </c>
      <c r="AO21" s="29">
        <v>1.4</v>
      </c>
      <c r="AP21" s="29">
        <v>5.4</v>
      </c>
      <c r="AQ21" s="29">
        <v>0.3</v>
      </c>
      <c r="AR21" s="29">
        <v>-1.6</v>
      </c>
      <c r="AS21" s="29">
        <v>3.1</v>
      </c>
      <c r="AT21" s="29">
        <v>8.2</v>
      </c>
      <c r="AU21" s="29">
        <v>-2.2</v>
      </c>
      <c r="AV21" s="29">
        <v>-10.5</v>
      </c>
      <c r="AW21" s="29">
        <v>2.4</v>
      </c>
      <c r="AX21" s="29">
        <v>4.1</v>
      </c>
      <c r="AY21" s="29">
        <v>14.4</v>
      </c>
      <c r="AZ21" s="29">
        <v>12.7</v>
      </c>
      <c r="BA21" s="29">
        <v>5.9</v>
      </c>
      <c r="BB21" s="29">
        <v>8</v>
      </c>
      <c r="BC21" s="29">
        <v>-1.6</v>
      </c>
      <c r="BD21" s="29">
        <v>-10.8</v>
      </c>
      <c r="BE21" s="29">
        <v>13.9</v>
      </c>
      <c r="BF21" s="29">
        <v>7.1</v>
      </c>
      <c r="BG21" s="29">
        <v>-11</v>
      </c>
      <c r="BH21" s="29">
        <v>-2.9</v>
      </c>
      <c r="BI21" s="29">
        <v>0.7</v>
      </c>
      <c r="BJ21" s="29">
        <v>2</v>
      </c>
      <c r="BK21" s="29">
        <v>1.5</v>
      </c>
      <c r="BL21" s="29">
        <v>-11.1</v>
      </c>
      <c r="BM21" s="29">
        <v>-6</v>
      </c>
      <c r="BN21" s="29">
        <v>-0.3</v>
      </c>
      <c r="BO21" s="29">
        <v>1.8</v>
      </c>
      <c r="BP21" s="29">
        <v>6.4</v>
      </c>
      <c r="BQ21" s="29">
        <v>5.7</v>
      </c>
      <c r="BR21" s="29">
        <v>7.3</v>
      </c>
      <c r="BS21" s="29">
        <v>5.1</v>
      </c>
      <c r="BT21" s="29">
        <v>0.1</v>
      </c>
      <c r="BU21" s="29">
        <v>7.8</v>
      </c>
      <c r="BV21" s="29">
        <v>-1.5</v>
      </c>
      <c r="BW21" s="29">
        <v>-17.7</v>
      </c>
      <c r="BX21" s="29">
        <v>-3.9</v>
      </c>
      <c r="BY21" s="29">
        <v>-0.4</v>
      </c>
      <c r="BZ21" s="29">
        <v>1.7</v>
      </c>
      <c r="CA21" s="29">
        <v>7.2</v>
      </c>
      <c r="CB21" s="29">
        <v>12.7</v>
      </c>
      <c r="CC21" s="29">
        <v>6.1</v>
      </c>
      <c r="CD21" s="29">
        <v>-18.9</v>
      </c>
      <c r="CE21" s="29">
        <v>-16.4</v>
      </c>
      <c r="CF21" s="29">
        <v>2.3</v>
      </c>
      <c r="CG21" s="29">
        <v>13.1</v>
      </c>
      <c r="CH21" s="29">
        <v>-0.5</v>
      </c>
      <c r="CI21" s="29">
        <v>8.2</v>
      </c>
    </row>
    <row r="22" spans="1:87" ht="12.75">
      <c r="A22" s="29" t="s">
        <v>170</v>
      </c>
      <c r="B22" s="29" t="s">
        <v>171</v>
      </c>
      <c r="C22" s="29">
        <v>-20.7</v>
      </c>
      <c r="D22" s="29">
        <v>-33.3</v>
      </c>
      <c r="E22" s="29">
        <v>-41.4</v>
      </c>
      <c r="F22" s="29">
        <v>2.3</v>
      </c>
      <c r="G22" s="29">
        <v>38.3</v>
      </c>
      <c r="H22" s="29">
        <v>36.2</v>
      </c>
      <c r="I22" s="29">
        <v>37.2</v>
      </c>
      <c r="J22" s="29">
        <v>16.3</v>
      </c>
      <c r="K22" s="29">
        <v>-30.4</v>
      </c>
      <c r="L22" s="29">
        <v>15.4</v>
      </c>
      <c r="M22" s="29">
        <v>29.6</v>
      </c>
      <c r="N22" s="29">
        <v>17.2</v>
      </c>
      <c r="O22" s="29">
        <v>-42.6</v>
      </c>
      <c r="P22" s="29">
        <v>-10.2</v>
      </c>
      <c r="Q22" s="29">
        <v>33.7</v>
      </c>
      <c r="R22" s="29">
        <v>43.2</v>
      </c>
      <c r="S22" s="29">
        <v>24.7</v>
      </c>
      <c r="T22" s="29">
        <v>35.9</v>
      </c>
      <c r="U22" s="29">
        <v>5.2</v>
      </c>
      <c r="V22" s="29">
        <v>-12.4</v>
      </c>
      <c r="W22" s="29">
        <v>10.4</v>
      </c>
      <c r="X22" s="29">
        <v>2.9</v>
      </c>
      <c r="Y22" s="29">
        <v>-2.9</v>
      </c>
      <c r="Z22" s="29">
        <v>9.1</v>
      </c>
      <c r="AA22" s="29">
        <v>-5.6</v>
      </c>
      <c r="AB22" s="29">
        <v>13.7</v>
      </c>
      <c r="AC22" s="29">
        <v>2.6</v>
      </c>
      <c r="AD22" s="29">
        <v>2.6</v>
      </c>
      <c r="AE22" s="29">
        <v>-14.6</v>
      </c>
      <c r="AF22" s="29">
        <v>11.9</v>
      </c>
      <c r="AG22" s="29">
        <v>3.8</v>
      </c>
      <c r="AH22" s="29">
        <v>-2.1</v>
      </c>
      <c r="AI22" s="29">
        <v>11.4</v>
      </c>
      <c r="AJ22" s="29">
        <v>7.8</v>
      </c>
      <c r="AK22" s="29">
        <v>12.6</v>
      </c>
      <c r="AL22" s="29">
        <v>18.2</v>
      </c>
      <c r="AM22" s="29">
        <v>15.5</v>
      </c>
      <c r="AN22" s="29">
        <v>-1</v>
      </c>
      <c r="AO22" s="29">
        <v>6.1</v>
      </c>
      <c r="AP22" s="29">
        <v>8.3</v>
      </c>
      <c r="AQ22" s="29">
        <v>-1.8</v>
      </c>
      <c r="AR22" s="29">
        <v>0.8</v>
      </c>
      <c r="AS22" s="29">
        <v>12.7</v>
      </c>
      <c r="AT22" s="29">
        <v>18.5</v>
      </c>
      <c r="AU22" s="29">
        <v>2.1</v>
      </c>
      <c r="AV22" s="29">
        <v>-10.5</v>
      </c>
      <c r="AW22" s="29">
        <v>6.1</v>
      </c>
      <c r="AX22" s="29">
        <v>15.5</v>
      </c>
      <c r="AY22" s="29">
        <v>15.1</v>
      </c>
      <c r="AZ22" s="29">
        <v>8.2</v>
      </c>
      <c r="BA22" s="29">
        <v>-4.4</v>
      </c>
      <c r="BB22" s="29">
        <v>3.7</v>
      </c>
      <c r="BC22" s="29">
        <v>-7.6</v>
      </c>
      <c r="BD22" s="29">
        <v>4.6</v>
      </c>
      <c r="BE22" s="29">
        <v>19.4</v>
      </c>
      <c r="BF22" s="29">
        <v>5.5</v>
      </c>
      <c r="BG22" s="29">
        <v>1.1</v>
      </c>
      <c r="BH22" s="29">
        <v>0.4</v>
      </c>
      <c r="BI22" s="29">
        <v>6.6</v>
      </c>
      <c r="BJ22" s="29">
        <v>5.3</v>
      </c>
      <c r="BK22" s="29">
        <v>-2.1</v>
      </c>
      <c r="BL22" s="29">
        <v>-4.6</v>
      </c>
      <c r="BM22" s="29">
        <v>5.9</v>
      </c>
      <c r="BN22" s="29">
        <v>12.7</v>
      </c>
      <c r="BO22" s="29">
        <v>12.3</v>
      </c>
      <c r="BP22" s="29">
        <v>12.1</v>
      </c>
      <c r="BQ22" s="29">
        <v>9.5</v>
      </c>
      <c r="BR22" s="29">
        <v>11.1</v>
      </c>
      <c r="BS22" s="29">
        <v>13.1</v>
      </c>
      <c r="BT22" s="29">
        <v>12.5</v>
      </c>
      <c r="BU22" s="29">
        <v>9.7</v>
      </c>
      <c r="BV22" s="29">
        <v>-4.3</v>
      </c>
      <c r="BW22" s="29">
        <v>-5.4</v>
      </c>
      <c r="BX22" s="29">
        <v>3.2</v>
      </c>
      <c r="BY22" s="29">
        <v>7.7</v>
      </c>
      <c r="BZ22" s="29">
        <v>9.6</v>
      </c>
      <c r="CA22" s="29">
        <v>8.6</v>
      </c>
      <c r="CB22" s="29">
        <v>3.2</v>
      </c>
      <c r="CC22" s="29">
        <v>-6.9</v>
      </c>
      <c r="CD22" s="29">
        <v>-22.9</v>
      </c>
      <c r="CE22" s="29">
        <v>15.9</v>
      </c>
      <c r="CF22" s="29">
        <v>13.6</v>
      </c>
      <c r="CG22" s="29">
        <v>6.8</v>
      </c>
      <c r="CH22" s="29">
        <v>4.6</v>
      </c>
      <c r="CI22" s="29">
        <v>6.4</v>
      </c>
    </row>
    <row r="23" spans="1:87" ht="12.75">
      <c r="A23" s="29" t="s">
        <v>172</v>
      </c>
      <c r="B23" s="29" t="s">
        <v>173</v>
      </c>
      <c r="C23" s="29">
        <v>0.6</v>
      </c>
      <c r="D23" s="29">
        <v>-3.9</v>
      </c>
      <c r="E23" s="29">
        <v>-2.8</v>
      </c>
      <c r="F23" s="29">
        <v>4.2</v>
      </c>
      <c r="G23" s="29">
        <v>15.1</v>
      </c>
      <c r="H23" s="29">
        <v>10.6</v>
      </c>
      <c r="I23" s="29">
        <v>11.7</v>
      </c>
      <c r="J23" s="29">
        <v>5.2</v>
      </c>
      <c r="K23" s="29">
        <v>7.6</v>
      </c>
      <c r="L23" s="29">
        <v>-2.2</v>
      </c>
      <c r="M23" s="29">
        <v>4.5</v>
      </c>
      <c r="N23" s="29">
        <v>30.6</v>
      </c>
      <c r="O23" s="29">
        <v>-4.7</v>
      </c>
      <c r="P23" s="29">
        <v>-13.6</v>
      </c>
      <c r="Q23" s="29">
        <v>-0.2</v>
      </c>
      <c r="R23" s="29">
        <v>12.6</v>
      </c>
      <c r="S23" s="29">
        <v>21.8</v>
      </c>
      <c r="T23" s="29">
        <v>0.1</v>
      </c>
      <c r="U23" s="29">
        <v>-2.3</v>
      </c>
      <c r="V23" s="29">
        <v>-3.3</v>
      </c>
      <c r="W23" s="29">
        <v>8.3</v>
      </c>
      <c r="X23" s="29">
        <v>-1.7</v>
      </c>
      <c r="Y23" s="29">
        <v>24.8</v>
      </c>
      <c r="Z23" s="29">
        <v>20.8</v>
      </c>
      <c r="AA23" s="29">
        <v>5.4</v>
      </c>
      <c r="AB23" s="29">
        <v>7.9</v>
      </c>
      <c r="AC23" s="29">
        <v>16.5</v>
      </c>
      <c r="AD23" s="29">
        <v>3.6</v>
      </c>
      <c r="AE23" s="29">
        <v>4.6</v>
      </c>
      <c r="AF23" s="29">
        <v>8.8</v>
      </c>
      <c r="AG23" s="29">
        <v>6.1</v>
      </c>
      <c r="AH23" s="29">
        <v>11</v>
      </c>
      <c r="AI23" s="29">
        <v>4.7</v>
      </c>
      <c r="AJ23" s="29">
        <v>9.9</v>
      </c>
      <c r="AK23" s="29">
        <v>4.5</v>
      </c>
      <c r="AL23" s="29">
        <v>12.7</v>
      </c>
      <c r="AM23" s="29">
        <v>13.2</v>
      </c>
      <c r="AN23" s="29">
        <v>7.8</v>
      </c>
      <c r="AO23" s="29">
        <v>7.5</v>
      </c>
      <c r="AP23" s="29">
        <v>5.4</v>
      </c>
      <c r="AQ23" s="29">
        <v>-0.1</v>
      </c>
      <c r="AR23" s="29">
        <v>0.4</v>
      </c>
      <c r="AS23" s="29">
        <v>7</v>
      </c>
      <c r="AT23" s="29">
        <v>5</v>
      </c>
      <c r="AU23" s="29">
        <v>2.9</v>
      </c>
      <c r="AV23" s="29">
        <v>0.9</v>
      </c>
      <c r="AW23" s="29">
        <v>10.9</v>
      </c>
      <c r="AX23" s="29">
        <v>6.6</v>
      </c>
      <c r="AY23" s="29">
        <v>7.1</v>
      </c>
      <c r="AZ23" s="29">
        <v>11.7</v>
      </c>
      <c r="BA23" s="29">
        <v>5</v>
      </c>
      <c r="BB23" s="29">
        <v>10.9</v>
      </c>
      <c r="BC23" s="29">
        <v>6.2</v>
      </c>
      <c r="BD23" s="29">
        <v>7.9</v>
      </c>
      <c r="BE23" s="29">
        <v>13.7</v>
      </c>
      <c r="BF23" s="29">
        <v>9</v>
      </c>
      <c r="BG23" s="29">
        <v>7</v>
      </c>
      <c r="BH23" s="29">
        <v>3.9</v>
      </c>
      <c r="BI23" s="29">
        <v>7.1</v>
      </c>
      <c r="BJ23" s="29">
        <v>11.7</v>
      </c>
      <c r="BK23" s="29">
        <v>8.4</v>
      </c>
      <c r="BL23" s="29">
        <v>6.4</v>
      </c>
      <c r="BM23" s="29">
        <v>6</v>
      </c>
      <c r="BN23" s="29">
        <v>4.2</v>
      </c>
      <c r="BO23" s="29">
        <v>4</v>
      </c>
      <c r="BP23" s="29">
        <v>7.3</v>
      </c>
      <c r="BQ23" s="29">
        <v>11.3</v>
      </c>
      <c r="BR23" s="29">
        <v>13</v>
      </c>
      <c r="BS23" s="29">
        <v>10.8</v>
      </c>
      <c r="BT23" s="29">
        <v>12.4</v>
      </c>
      <c r="BU23" s="29">
        <v>8.9</v>
      </c>
      <c r="BV23" s="29">
        <v>0.5</v>
      </c>
      <c r="BW23" s="29">
        <v>-0.5</v>
      </c>
      <c r="BX23" s="29">
        <v>3.8</v>
      </c>
      <c r="BY23" s="29">
        <v>5.1</v>
      </c>
      <c r="BZ23" s="29">
        <v>6.5</v>
      </c>
      <c r="CA23" s="29">
        <v>4.5</v>
      </c>
      <c r="CB23" s="29">
        <v>4.8</v>
      </c>
      <c r="CC23" s="29">
        <v>3</v>
      </c>
      <c r="CD23" s="29">
        <v>-1.4</v>
      </c>
      <c r="CE23" s="29">
        <v>1.9</v>
      </c>
      <c r="CF23" s="29">
        <v>3.6</v>
      </c>
      <c r="CG23" s="29">
        <v>3.9</v>
      </c>
      <c r="CH23" s="29">
        <v>3.4</v>
      </c>
      <c r="CI23" s="29">
        <v>4.8</v>
      </c>
    </row>
    <row r="24" spans="1:87" ht="12.75">
      <c r="A24" s="29" t="s">
        <v>174</v>
      </c>
      <c r="B24" s="29" t="s">
        <v>175</v>
      </c>
      <c r="C24" s="29">
        <v>-38.1</v>
      </c>
      <c r="D24" s="29">
        <v>-15</v>
      </c>
      <c r="E24" s="29">
        <v>-43.5</v>
      </c>
      <c r="F24" s="29">
        <v>-16</v>
      </c>
      <c r="G24" s="29">
        <v>29.6</v>
      </c>
      <c r="H24" s="29">
        <v>36.2</v>
      </c>
      <c r="I24" s="29">
        <v>24.4</v>
      </c>
      <c r="J24" s="29">
        <v>7.8</v>
      </c>
      <c r="K24" s="29">
        <v>0.4</v>
      </c>
      <c r="L24" s="29">
        <v>39.8</v>
      </c>
      <c r="M24" s="29">
        <v>12.3</v>
      </c>
      <c r="N24" s="29">
        <v>5.9</v>
      </c>
      <c r="O24" s="29">
        <v>-48</v>
      </c>
      <c r="P24" s="29">
        <v>-38.4</v>
      </c>
      <c r="Q24" s="29">
        <v>-13</v>
      </c>
      <c r="R24" s="29">
        <v>14.1</v>
      </c>
      <c r="S24" s="29">
        <v>297.6</v>
      </c>
      <c r="T24" s="29">
        <v>28.1</v>
      </c>
      <c r="U24" s="29">
        <v>19.4</v>
      </c>
      <c r="V24" s="29">
        <v>-7.4</v>
      </c>
      <c r="W24" s="29">
        <v>36.4</v>
      </c>
      <c r="X24" s="29">
        <v>-16.1</v>
      </c>
      <c r="Y24" s="29">
        <v>-1.6</v>
      </c>
      <c r="Z24" s="29">
        <v>3.7</v>
      </c>
      <c r="AA24" s="29">
        <v>8.4</v>
      </c>
      <c r="AB24" s="29">
        <v>16.1</v>
      </c>
      <c r="AC24" s="29">
        <v>-7.9</v>
      </c>
      <c r="AD24" s="29">
        <v>-5.9</v>
      </c>
      <c r="AE24" s="29">
        <v>1.1</v>
      </c>
      <c r="AF24" s="29">
        <v>25.1</v>
      </c>
      <c r="AG24" s="29">
        <v>-6.8</v>
      </c>
      <c r="AH24" s="29">
        <v>0.4</v>
      </c>
      <c r="AI24" s="29">
        <v>9.6</v>
      </c>
      <c r="AJ24" s="29">
        <v>11.7</v>
      </c>
      <c r="AK24" s="29">
        <v>6</v>
      </c>
      <c r="AL24" s="29">
        <v>-2.6</v>
      </c>
      <c r="AM24" s="29">
        <v>-8.4</v>
      </c>
      <c r="AN24" s="29">
        <v>-2.6</v>
      </c>
      <c r="AO24" s="29">
        <v>13.5</v>
      </c>
      <c r="AP24" s="29">
        <v>3.1</v>
      </c>
      <c r="AQ24" s="29">
        <v>-5.2</v>
      </c>
      <c r="AR24" s="29">
        <v>26.6</v>
      </c>
      <c r="AS24" s="29">
        <v>17.4</v>
      </c>
      <c r="AT24" s="29">
        <v>-0.6</v>
      </c>
      <c r="AU24" s="29">
        <v>-19.6</v>
      </c>
      <c r="AV24" s="29">
        <v>-12.1</v>
      </c>
      <c r="AW24" s="29">
        <v>22.1</v>
      </c>
      <c r="AX24" s="29">
        <v>20.5</v>
      </c>
      <c r="AY24" s="29">
        <v>6.7</v>
      </c>
      <c r="AZ24" s="29">
        <v>-3.7</v>
      </c>
      <c r="BA24" s="29">
        <v>-20.9</v>
      </c>
      <c r="BB24" s="29">
        <v>-8.2</v>
      </c>
      <c r="BC24" s="29">
        <v>-18.1</v>
      </c>
      <c r="BD24" s="29">
        <v>42</v>
      </c>
      <c r="BE24" s="29">
        <v>14.8</v>
      </c>
      <c r="BF24" s="29">
        <v>2.3</v>
      </c>
      <c r="BG24" s="29">
        <v>12.4</v>
      </c>
      <c r="BH24" s="29">
        <v>2</v>
      </c>
      <c r="BI24" s="29">
        <v>-0.9</v>
      </c>
      <c r="BJ24" s="29">
        <v>-3.2</v>
      </c>
      <c r="BK24" s="29">
        <v>-8.5</v>
      </c>
      <c r="BL24" s="29">
        <v>-8.9</v>
      </c>
      <c r="BM24" s="29">
        <v>13.8</v>
      </c>
      <c r="BN24" s="29">
        <v>8.2</v>
      </c>
      <c r="BO24" s="29">
        <v>9</v>
      </c>
      <c r="BP24" s="29">
        <v>-3.4</v>
      </c>
      <c r="BQ24" s="29">
        <v>8.2</v>
      </c>
      <c r="BR24" s="29">
        <v>2.4</v>
      </c>
      <c r="BS24" s="29">
        <v>8.6</v>
      </c>
      <c r="BT24" s="29">
        <v>6.3</v>
      </c>
      <c r="BU24" s="29">
        <v>0.7</v>
      </c>
      <c r="BV24" s="29">
        <v>0.9</v>
      </c>
      <c r="BW24" s="29">
        <v>6.1</v>
      </c>
      <c r="BX24" s="29">
        <v>9.1</v>
      </c>
      <c r="BY24" s="29">
        <v>10</v>
      </c>
      <c r="BZ24" s="29">
        <v>6.6</v>
      </c>
      <c r="CA24" s="29">
        <v>-7.6</v>
      </c>
      <c r="CB24" s="29">
        <v>-18.8</v>
      </c>
      <c r="CC24" s="29">
        <v>-24</v>
      </c>
      <c r="CD24" s="29">
        <v>-21.2</v>
      </c>
      <c r="CE24" s="29">
        <v>-2.5</v>
      </c>
      <c r="CF24" s="29">
        <v>0.5</v>
      </c>
      <c r="CG24" s="29">
        <v>13.5</v>
      </c>
      <c r="CH24" s="29">
        <v>11.9</v>
      </c>
      <c r="CI24" s="29">
        <v>1.6</v>
      </c>
    </row>
    <row r="25" spans="1:87" ht="12.75">
      <c r="A25" s="29" t="s">
        <v>176</v>
      </c>
      <c r="B25" s="29" t="s">
        <v>177</v>
      </c>
      <c r="C25" s="29" t="s">
        <v>178</v>
      </c>
      <c r="D25" s="29" t="s">
        <v>178</v>
      </c>
      <c r="E25" s="29" t="s">
        <v>178</v>
      </c>
      <c r="F25" s="29" t="s">
        <v>178</v>
      </c>
      <c r="G25" s="29" t="s">
        <v>178</v>
      </c>
      <c r="H25" s="29" t="s">
        <v>178</v>
      </c>
      <c r="I25" s="29" t="s">
        <v>178</v>
      </c>
      <c r="J25" s="29" t="s">
        <v>178</v>
      </c>
      <c r="K25" s="29" t="s">
        <v>178</v>
      </c>
      <c r="L25" s="29" t="s">
        <v>178</v>
      </c>
      <c r="M25" s="29" t="s">
        <v>178</v>
      </c>
      <c r="N25" s="29" t="s">
        <v>178</v>
      </c>
      <c r="O25" s="29" t="s">
        <v>178</v>
      </c>
      <c r="P25" s="29" t="s">
        <v>178</v>
      </c>
      <c r="Q25" s="29" t="s">
        <v>178</v>
      </c>
      <c r="R25" s="29" t="s">
        <v>178</v>
      </c>
      <c r="S25" s="29" t="s">
        <v>178</v>
      </c>
      <c r="T25" s="29" t="s">
        <v>178</v>
      </c>
      <c r="U25" s="29" t="s">
        <v>178</v>
      </c>
      <c r="V25" s="29" t="s">
        <v>178</v>
      </c>
      <c r="W25" s="29" t="s">
        <v>178</v>
      </c>
      <c r="X25" s="29" t="s">
        <v>178</v>
      </c>
      <c r="Y25" s="29" t="s">
        <v>178</v>
      </c>
      <c r="Z25" s="29" t="s">
        <v>178</v>
      </c>
      <c r="AA25" s="29" t="s">
        <v>178</v>
      </c>
      <c r="AB25" s="29" t="s">
        <v>178</v>
      </c>
      <c r="AC25" s="29" t="s">
        <v>178</v>
      </c>
      <c r="AD25" s="29" t="s">
        <v>178</v>
      </c>
      <c r="AE25" s="29" t="s">
        <v>178</v>
      </c>
      <c r="AF25" s="29" t="s">
        <v>178</v>
      </c>
      <c r="AG25" s="29" t="s">
        <v>178</v>
      </c>
      <c r="AH25" s="29" t="s">
        <v>178</v>
      </c>
      <c r="AI25" s="29" t="s">
        <v>178</v>
      </c>
      <c r="AJ25" s="29" t="s">
        <v>178</v>
      </c>
      <c r="AK25" s="29" t="s">
        <v>178</v>
      </c>
      <c r="AL25" s="29" t="s">
        <v>178</v>
      </c>
      <c r="AM25" s="29" t="s">
        <v>178</v>
      </c>
      <c r="AN25" s="29" t="s">
        <v>178</v>
      </c>
      <c r="AO25" s="29" t="s">
        <v>178</v>
      </c>
      <c r="AP25" s="29" t="s">
        <v>178</v>
      </c>
      <c r="AQ25" s="29" t="s">
        <v>178</v>
      </c>
      <c r="AR25" s="29" t="s">
        <v>178</v>
      </c>
      <c r="AS25" s="29" t="s">
        <v>178</v>
      </c>
      <c r="AT25" s="29" t="s">
        <v>178</v>
      </c>
      <c r="AU25" s="29" t="s">
        <v>178</v>
      </c>
      <c r="AV25" s="29" t="s">
        <v>178</v>
      </c>
      <c r="AW25" s="29" t="s">
        <v>178</v>
      </c>
      <c r="AX25" s="29" t="s">
        <v>178</v>
      </c>
      <c r="AY25" s="29" t="s">
        <v>178</v>
      </c>
      <c r="AZ25" s="29" t="s">
        <v>178</v>
      </c>
      <c r="BA25" s="29" t="s">
        <v>178</v>
      </c>
      <c r="BB25" s="29" t="s">
        <v>178</v>
      </c>
      <c r="BC25" s="29" t="s">
        <v>178</v>
      </c>
      <c r="BD25" s="29" t="s">
        <v>178</v>
      </c>
      <c r="BE25" s="29" t="s">
        <v>178</v>
      </c>
      <c r="BF25" s="29" t="s">
        <v>178</v>
      </c>
      <c r="BG25" s="29" t="s">
        <v>178</v>
      </c>
      <c r="BH25" s="29" t="s">
        <v>178</v>
      </c>
      <c r="BI25" s="29" t="s">
        <v>178</v>
      </c>
      <c r="BJ25" s="29" t="s">
        <v>178</v>
      </c>
      <c r="BK25" s="29" t="s">
        <v>178</v>
      </c>
      <c r="BL25" s="29" t="s">
        <v>178</v>
      </c>
      <c r="BM25" s="29" t="s">
        <v>178</v>
      </c>
      <c r="BN25" s="29" t="s">
        <v>178</v>
      </c>
      <c r="BO25" s="29" t="s">
        <v>178</v>
      </c>
      <c r="BP25" s="29" t="s">
        <v>178</v>
      </c>
      <c r="BQ25" s="29" t="s">
        <v>178</v>
      </c>
      <c r="BR25" s="29" t="s">
        <v>178</v>
      </c>
      <c r="BS25" s="29" t="s">
        <v>178</v>
      </c>
      <c r="BT25" s="29" t="s">
        <v>178</v>
      </c>
      <c r="BU25" s="29" t="s">
        <v>178</v>
      </c>
      <c r="BV25" s="29" t="s">
        <v>178</v>
      </c>
      <c r="BW25" s="29" t="s">
        <v>178</v>
      </c>
      <c r="BX25" s="29" t="s">
        <v>178</v>
      </c>
      <c r="BY25" s="29" t="s">
        <v>178</v>
      </c>
      <c r="BZ25" s="29" t="s">
        <v>178</v>
      </c>
      <c r="CA25" s="29" t="s">
        <v>178</v>
      </c>
      <c r="CB25" s="29" t="s">
        <v>178</v>
      </c>
      <c r="CC25" s="29" t="s">
        <v>178</v>
      </c>
      <c r="CD25" s="29" t="s">
        <v>178</v>
      </c>
      <c r="CE25" s="29" t="s">
        <v>178</v>
      </c>
      <c r="CF25" s="29" t="s">
        <v>178</v>
      </c>
      <c r="CG25" s="29" t="s">
        <v>178</v>
      </c>
      <c r="CH25" s="29" t="s">
        <v>178</v>
      </c>
      <c r="CI25" s="29" t="s">
        <v>178</v>
      </c>
    </row>
    <row r="26" spans="1:87" ht="12.75">
      <c r="A26" s="29" t="s">
        <v>179</v>
      </c>
      <c r="B26" s="35" t="s">
        <v>180</v>
      </c>
      <c r="C26" s="29" t="s">
        <v>178</v>
      </c>
      <c r="D26" s="29" t="s">
        <v>178</v>
      </c>
      <c r="E26" s="29" t="s">
        <v>178</v>
      </c>
      <c r="F26" s="29" t="s">
        <v>178</v>
      </c>
      <c r="G26" s="29" t="s">
        <v>178</v>
      </c>
      <c r="H26" s="29" t="s">
        <v>178</v>
      </c>
      <c r="I26" s="29" t="s">
        <v>178</v>
      </c>
      <c r="J26" s="29" t="s">
        <v>178</v>
      </c>
      <c r="K26" s="29" t="s">
        <v>178</v>
      </c>
      <c r="L26" s="29" t="s">
        <v>178</v>
      </c>
      <c r="M26" s="29" t="s">
        <v>178</v>
      </c>
      <c r="N26" s="29" t="s">
        <v>178</v>
      </c>
      <c r="O26" s="29" t="s">
        <v>178</v>
      </c>
      <c r="P26" s="29" t="s">
        <v>178</v>
      </c>
      <c r="Q26" s="29" t="s">
        <v>178</v>
      </c>
      <c r="R26" s="29" t="s">
        <v>178</v>
      </c>
      <c r="S26" s="29" t="s">
        <v>178</v>
      </c>
      <c r="T26" s="29" t="s">
        <v>178</v>
      </c>
      <c r="U26" s="29" t="s">
        <v>178</v>
      </c>
      <c r="V26" s="29" t="s">
        <v>178</v>
      </c>
      <c r="W26" s="29" t="s">
        <v>178</v>
      </c>
      <c r="X26" s="29" t="s">
        <v>178</v>
      </c>
      <c r="Y26" s="29" t="s">
        <v>178</v>
      </c>
      <c r="Z26" s="29" t="s">
        <v>178</v>
      </c>
      <c r="AA26" s="29" t="s">
        <v>178</v>
      </c>
      <c r="AB26" s="29" t="s">
        <v>178</v>
      </c>
      <c r="AC26" s="29" t="s">
        <v>178</v>
      </c>
      <c r="AD26" s="29" t="s">
        <v>178</v>
      </c>
      <c r="AE26" s="29" t="s">
        <v>178</v>
      </c>
      <c r="AF26" s="29" t="s">
        <v>178</v>
      </c>
      <c r="AG26" s="29" t="s">
        <v>178</v>
      </c>
      <c r="AH26" s="29" t="s">
        <v>178</v>
      </c>
      <c r="AI26" s="29" t="s">
        <v>178</v>
      </c>
      <c r="AJ26" s="29" t="s">
        <v>178</v>
      </c>
      <c r="AK26" s="29" t="s">
        <v>178</v>
      </c>
      <c r="AL26" s="29" t="s">
        <v>178</v>
      </c>
      <c r="AM26" s="29" t="s">
        <v>178</v>
      </c>
      <c r="AN26" s="29" t="s">
        <v>178</v>
      </c>
      <c r="AO26" s="29" t="s">
        <v>178</v>
      </c>
      <c r="AP26" s="29" t="s">
        <v>178</v>
      </c>
      <c r="AQ26" s="29" t="s">
        <v>178</v>
      </c>
      <c r="AR26" s="29" t="s">
        <v>178</v>
      </c>
      <c r="AS26" s="29" t="s">
        <v>178</v>
      </c>
      <c r="AT26" s="29" t="s">
        <v>178</v>
      </c>
      <c r="AU26" s="29" t="s">
        <v>178</v>
      </c>
      <c r="AV26" s="29" t="s">
        <v>178</v>
      </c>
      <c r="AW26" s="29" t="s">
        <v>178</v>
      </c>
      <c r="AX26" s="29" t="s">
        <v>178</v>
      </c>
      <c r="AY26" s="29" t="s">
        <v>178</v>
      </c>
      <c r="AZ26" s="29" t="s">
        <v>178</v>
      </c>
      <c r="BA26" s="29" t="s">
        <v>178</v>
      </c>
      <c r="BB26" s="29" t="s">
        <v>178</v>
      </c>
      <c r="BC26" s="29" t="s">
        <v>178</v>
      </c>
      <c r="BD26" s="29" t="s">
        <v>178</v>
      </c>
      <c r="BE26" s="29" t="s">
        <v>178</v>
      </c>
      <c r="BF26" s="29" t="s">
        <v>178</v>
      </c>
      <c r="BG26" s="29" t="s">
        <v>178</v>
      </c>
      <c r="BH26" s="29" t="s">
        <v>178</v>
      </c>
      <c r="BI26" s="29" t="s">
        <v>178</v>
      </c>
      <c r="BJ26" s="29" t="s">
        <v>178</v>
      </c>
      <c r="BK26" s="29" t="s">
        <v>178</v>
      </c>
      <c r="BL26" s="29" t="s">
        <v>178</v>
      </c>
      <c r="BM26" s="29" t="s">
        <v>178</v>
      </c>
      <c r="BN26" s="29" t="s">
        <v>178</v>
      </c>
      <c r="BO26" s="29" t="s">
        <v>178</v>
      </c>
      <c r="BP26" s="29" t="s">
        <v>178</v>
      </c>
      <c r="BQ26" s="29" t="s">
        <v>178</v>
      </c>
      <c r="BR26" s="29" t="s">
        <v>178</v>
      </c>
      <c r="BS26" s="29" t="s">
        <v>178</v>
      </c>
      <c r="BT26" s="29" t="s">
        <v>178</v>
      </c>
      <c r="BU26" s="29" t="s">
        <v>178</v>
      </c>
      <c r="BV26" s="29" t="s">
        <v>178</v>
      </c>
      <c r="BW26" s="29" t="s">
        <v>178</v>
      </c>
      <c r="BX26" s="29" t="s">
        <v>178</v>
      </c>
      <c r="BY26" s="29" t="s">
        <v>178</v>
      </c>
      <c r="BZ26" s="29" t="s">
        <v>178</v>
      </c>
      <c r="CA26" s="29" t="s">
        <v>178</v>
      </c>
      <c r="CB26" s="29" t="s">
        <v>178</v>
      </c>
      <c r="CC26" s="29" t="s">
        <v>178</v>
      </c>
      <c r="CD26" s="29" t="s">
        <v>178</v>
      </c>
      <c r="CE26" s="29" t="s">
        <v>178</v>
      </c>
      <c r="CF26" s="29" t="s">
        <v>178</v>
      </c>
      <c r="CG26" s="29" t="s">
        <v>178</v>
      </c>
      <c r="CH26" s="29" t="s">
        <v>178</v>
      </c>
      <c r="CI26" s="29" t="s">
        <v>178</v>
      </c>
    </row>
    <row r="27" spans="1:87" ht="12.75">
      <c r="A27" s="29" t="s">
        <v>181</v>
      </c>
      <c r="B27" s="29" t="s">
        <v>182</v>
      </c>
      <c r="C27" s="29">
        <v>-17.3</v>
      </c>
      <c r="D27" s="29">
        <v>-16.9</v>
      </c>
      <c r="E27" s="29">
        <v>-21.6</v>
      </c>
      <c r="F27" s="29">
        <v>0.6</v>
      </c>
      <c r="G27" s="29">
        <v>11.2</v>
      </c>
      <c r="H27" s="29">
        <v>5.5</v>
      </c>
      <c r="I27" s="29">
        <v>5.1</v>
      </c>
      <c r="J27" s="29">
        <v>25.9</v>
      </c>
      <c r="K27" s="29">
        <v>-1.1</v>
      </c>
      <c r="L27" s="29">
        <v>5.6</v>
      </c>
      <c r="M27" s="29">
        <v>13.8</v>
      </c>
      <c r="N27" s="29">
        <v>2.5</v>
      </c>
      <c r="O27" s="29">
        <v>-34</v>
      </c>
      <c r="P27" s="29">
        <v>-15.7</v>
      </c>
      <c r="Q27" s="29">
        <v>7.4</v>
      </c>
      <c r="R27" s="29">
        <v>40.2</v>
      </c>
      <c r="S27" s="29">
        <v>116</v>
      </c>
      <c r="T27" s="29">
        <v>14</v>
      </c>
      <c r="U27" s="29">
        <v>-21.2</v>
      </c>
      <c r="V27" s="29">
        <v>-0.9</v>
      </c>
      <c r="W27" s="29">
        <v>-12.4</v>
      </c>
      <c r="X27" s="29">
        <v>22.5</v>
      </c>
      <c r="Y27" s="29">
        <v>-4.3</v>
      </c>
      <c r="Z27" s="29">
        <v>-6.7</v>
      </c>
      <c r="AA27" s="29">
        <v>4.8</v>
      </c>
      <c r="AB27" s="29">
        <v>10.7</v>
      </c>
      <c r="AC27" s="29">
        <v>16.5</v>
      </c>
      <c r="AD27" s="29">
        <v>8.7</v>
      </c>
      <c r="AE27" s="29">
        <v>-13.5</v>
      </c>
      <c r="AF27" s="29">
        <v>10.3</v>
      </c>
      <c r="AG27" s="29">
        <v>17.3</v>
      </c>
      <c r="AH27" s="29">
        <v>0.5</v>
      </c>
      <c r="AI27" s="29">
        <v>5.1</v>
      </c>
      <c r="AJ27" s="29">
        <v>7.2</v>
      </c>
      <c r="AK27" s="29">
        <v>11.8</v>
      </c>
      <c r="AL27" s="29">
        <v>2.8</v>
      </c>
      <c r="AM27" s="29">
        <v>6.9</v>
      </c>
      <c r="AN27" s="29">
        <v>2.3</v>
      </c>
      <c r="AO27" s="29">
        <v>7.9</v>
      </c>
      <c r="AP27" s="29">
        <v>4.9</v>
      </c>
      <c r="AQ27" s="29">
        <v>10.7</v>
      </c>
      <c r="AR27" s="29">
        <v>1.7</v>
      </c>
      <c r="AS27" s="29">
        <v>7.8</v>
      </c>
      <c r="AT27" s="29">
        <v>18.8</v>
      </c>
      <c r="AU27" s="29">
        <v>7.9</v>
      </c>
      <c r="AV27" s="29">
        <v>-0.6</v>
      </c>
      <c r="AW27" s="29">
        <v>4.4</v>
      </c>
      <c r="AX27" s="29">
        <v>2.4</v>
      </c>
      <c r="AY27" s="29">
        <v>10.5</v>
      </c>
      <c r="AZ27" s="29">
        <v>9.9</v>
      </c>
      <c r="BA27" s="29">
        <v>10.8</v>
      </c>
      <c r="BB27" s="29">
        <v>1.2</v>
      </c>
      <c r="BC27" s="29">
        <v>-7.6</v>
      </c>
      <c r="BD27" s="29">
        <v>-2.6</v>
      </c>
      <c r="BE27" s="29">
        <v>8.2</v>
      </c>
      <c r="BF27" s="29">
        <v>3.3</v>
      </c>
      <c r="BG27" s="29">
        <v>7.7</v>
      </c>
      <c r="BH27" s="29">
        <v>10.9</v>
      </c>
      <c r="BI27" s="29">
        <v>16.2</v>
      </c>
      <c r="BJ27" s="29">
        <v>11.6</v>
      </c>
      <c r="BK27" s="29">
        <v>8.8</v>
      </c>
      <c r="BL27" s="29">
        <v>6.6</v>
      </c>
      <c r="BM27" s="29">
        <v>6.9</v>
      </c>
      <c r="BN27" s="29">
        <v>3.3</v>
      </c>
      <c r="BO27" s="29">
        <v>8.8</v>
      </c>
      <c r="BP27" s="29">
        <v>10.3</v>
      </c>
      <c r="BQ27" s="29">
        <v>8.2</v>
      </c>
      <c r="BR27" s="29">
        <v>11.9</v>
      </c>
      <c r="BS27" s="29">
        <v>2.3</v>
      </c>
      <c r="BT27" s="29">
        <v>2.6</v>
      </c>
      <c r="BU27" s="29">
        <v>8.6</v>
      </c>
      <c r="BV27" s="29">
        <v>-5.8</v>
      </c>
      <c r="BW27" s="29">
        <v>-1.7</v>
      </c>
      <c r="BX27" s="29">
        <v>1.8</v>
      </c>
      <c r="BY27" s="29">
        <v>9.8</v>
      </c>
      <c r="BZ27" s="29">
        <v>6.3</v>
      </c>
      <c r="CA27" s="29">
        <v>9</v>
      </c>
      <c r="CB27" s="29">
        <v>9.3</v>
      </c>
      <c r="CC27" s="29">
        <v>5.7</v>
      </c>
      <c r="CD27" s="29">
        <v>-8.8</v>
      </c>
      <c r="CE27" s="29">
        <v>11.9</v>
      </c>
      <c r="CF27" s="29">
        <v>6.9</v>
      </c>
      <c r="CG27" s="29">
        <v>3.3</v>
      </c>
      <c r="CH27" s="29">
        <v>3</v>
      </c>
      <c r="CI27" s="29">
        <v>3.2</v>
      </c>
    </row>
    <row r="28" spans="1:87" ht="12.75">
      <c r="A28" s="29" t="s">
        <v>183</v>
      </c>
      <c r="B28" s="29" t="s">
        <v>184</v>
      </c>
      <c r="C28" s="29">
        <v>-17.9</v>
      </c>
      <c r="D28" s="29">
        <v>-17.3</v>
      </c>
      <c r="E28" s="29">
        <v>-22.4</v>
      </c>
      <c r="F28" s="29">
        <v>-0.5</v>
      </c>
      <c r="G28" s="29">
        <v>10.2</v>
      </c>
      <c r="H28" s="29">
        <v>4.9</v>
      </c>
      <c r="I28" s="29">
        <v>5.2</v>
      </c>
      <c r="J28" s="29">
        <v>25.7</v>
      </c>
      <c r="K28" s="29">
        <v>1.5</v>
      </c>
      <c r="L28" s="29">
        <v>5.5</v>
      </c>
      <c r="M28" s="29">
        <v>14.9</v>
      </c>
      <c r="N28" s="29">
        <v>2.6</v>
      </c>
      <c r="O28" s="29">
        <v>-38.6</v>
      </c>
      <c r="P28" s="29">
        <v>-21.8</v>
      </c>
      <c r="Q28" s="29">
        <v>7.3</v>
      </c>
      <c r="R28" s="29">
        <v>50</v>
      </c>
      <c r="S28" s="29">
        <v>131.1</v>
      </c>
      <c r="T28" s="29">
        <v>15</v>
      </c>
      <c r="U28" s="29">
        <v>-22.6</v>
      </c>
      <c r="V28" s="29">
        <v>-0.6</v>
      </c>
      <c r="W28" s="29">
        <v>-13.6</v>
      </c>
      <c r="X28" s="29">
        <v>21.8</v>
      </c>
      <c r="Y28" s="29">
        <v>-5.2</v>
      </c>
      <c r="Z28" s="29">
        <v>-6.8</v>
      </c>
      <c r="AA28" s="29">
        <v>5.7</v>
      </c>
      <c r="AB28" s="29">
        <v>10.5</v>
      </c>
      <c r="AC28" s="29">
        <v>17.3</v>
      </c>
      <c r="AD28" s="29">
        <v>7.9</v>
      </c>
      <c r="AE28" s="29">
        <v>-15.2</v>
      </c>
      <c r="AF28" s="29">
        <v>-0.7</v>
      </c>
      <c r="AG28" s="29">
        <v>23.5</v>
      </c>
      <c r="AH28" s="29">
        <v>0.5</v>
      </c>
      <c r="AI28" s="29">
        <v>4.4</v>
      </c>
      <c r="AJ28" s="29">
        <v>7.9</v>
      </c>
      <c r="AK28" s="29">
        <v>13.9</v>
      </c>
      <c r="AL28" s="29">
        <v>1</v>
      </c>
      <c r="AM28" s="29">
        <v>7.5</v>
      </c>
      <c r="AN28" s="29">
        <v>0.5</v>
      </c>
      <c r="AO28" s="29">
        <v>8.1</v>
      </c>
      <c r="AP28" s="29">
        <v>5.2</v>
      </c>
      <c r="AQ28" s="29">
        <v>11.2</v>
      </c>
      <c r="AR28" s="29">
        <v>-0.1</v>
      </c>
      <c r="AS28" s="29">
        <v>10.9</v>
      </c>
      <c r="AT28" s="29">
        <v>24.5</v>
      </c>
      <c r="AU28" s="29">
        <v>8.5</v>
      </c>
      <c r="AV28" s="29">
        <v>-2.1</v>
      </c>
      <c r="AW28" s="29">
        <v>5.1</v>
      </c>
      <c r="AX28" s="29">
        <v>1.9</v>
      </c>
      <c r="AY28" s="29">
        <v>10.4</v>
      </c>
      <c r="AZ28" s="29">
        <v>10.6</v>
      </c>
      <c r="BA28" s="29">
        <v>12.3</v>
      </c>
      <c r="BB28" s="29">
        <v>-0.6</v>
      </c>
      <c r="BC28" s="29">
        <v>-8.5</v>
      </c>
      <c r="BD28" s="29">
        <v>-3.2</v>
      </c>
      <c r="BE28" s="29">
        <v>7.1</v>
      </c>
      <c r="BF28" s="29">
        <v>3.5</v>
      </c>
      <c r="BG28" s="29">
        <v>5.4</v>
      </c>
      <c r="BH28" s="29">
        <v>12.2</v>
      </c>
      <c r="BI28" s="29">
        <v>17.8</v>
      </c>
      <c r="BJ28" s="29">
        <v>11.4</v>
      </c>
      <c r="BK28" s="29">
        <v>8.6</v>
      </c>
      <c r="BL28" s="29">
        <v>6.7</v>
      </c>
      <c r="BM28" s="29">
        <v>7.5</v>
      </c>
      <c r="BN28" s="29">
        <v>3.2</v>
      </c>
      <c r="BO28" s="29">
        <v>9.6</v>
      </c>
      <c r="BP28" s="29">
        <v>11.6</v>
      </c>
      <c r="BQ28" s="29">
        <v>8.9</v>
      </c>
      <c r="BR28" s="29">
        <v>14.5</v>
      </c>
      <c r="BS28" s="29">
        <v>2.2</v>
      </c>
      <c r="BT28" s="29">
        <v>4.2</v>
      </c>
      <c r="BU28" s="29">
        <v>10.1</v>
      </c>
      <c r="BV28" s="29">
        <v>-6.2</v>
      </c>
      <c r="BW28" s="29">
        <v>-3.4</v>
      </c>
      <c r="BX28" s="29">
        <v>1.9</v>
      </c>
      <c r="BY28" s="29">
        <v>8.6</v>
      </c>
      <c r="BZ28" s="29">
        <v>7.3</v>
      </c>
      <c r="CA28" s="29">
        <v>9.4</v>
      </c>
      <c r="CB28" s="29">
        <v>7.5</v>
      </c>
      <c r="CC28" s="29">
        <v>6.1</v>
      </c>
      <c r="CD28" s="29">
        <v>-12.1</v>
      </c>
      <c r="CE28" s="29">
        <v>14.4</v>
      </c>
      <c r="CF28" s="29">
        <v>6.5</v>
      </c>
      <c r="CG28" s="29">
        <v>3.7</v>
      </c>
      <c r="CH28" s="29">
        <v>2.8</v>
      </c>
      <c r="CI28" s="29">
        <v>4</v>
      </c>
    </row>
    <row r="29" spans="1:87" ht="12.75">
      <c r="A29" s="29" t="s">
        <v>185</v>
      </c>
      <c r="B29" s="29" t="s">
        <v>186</v>
      </c>
      <c r="C29" s="29">
        <v>-13</v>
      </c>
      <c r="D29" s="29">
        <v>-14.1</v>
      </c>
      <c r="E29" s="29">
        <v>-16.7</v>
      </c>
      <c r="F29" s="29">
        <v>7.5</v>
      </c>
      <c r="G29" s="29">
        <v>18</v>
      </c>
      <c r="H29" s="29">
        <v>9.5</v>
      </c>
      <c r="I29" s="29">
        <v>4</v>
      </c>
      <c r="J29" s="29">
        <v>27.4</v>
      </c>
      <c r="K29" s="29">
        <v>-15</v>
      </c>
      <c r="L29" s="29">
        <v>5.8</v>
      </c>
      <c r="M29" s="29">
        <v>7.8</v>
      </c>
      <c r="N29" s="29">
        <v>2.4</v>
      </c>
      <c r="O29" s="29">
        <v>-11.6</v>
      </c>
      <c r="P29" s="29">
        <v>5.6</v>
      </c>
      <c r="Q29" s="29">
        <v>7.6</v>
      </c>
      <c r="R29" s="29">
        <v>12.3</v>
      </c>
      <c r="S29" s="29">
        <v>62.5</v>
      </c>
      <c r="T29" s="29">
        <v>8.8</v>
      </c>
      <c r="U29" s="29">
        <v>-12.7</v>
      </c>
      <c r="V29" s="29">
        <v>-2.6</v>
      </c>
      <c r="W29" s="29">
        <v>-6.4</v>
      </c>
      <c r="X29" s="29">
        <v>26.4</v>
      </c>
      <c r="Y29" s="29">
        <v>-0.3</v>
      </c>
      <c r="Z29" s="29">
        <v>-6.4</v>
      </c>
      <c r="AA29" s="29">
        <v>1.3</v>
      </c>
      <c r="AB29" s="29">
        <v>11.4</v>
      </c>
      <c r="AC29" s="29">
        <v>13.1</v>
      </c>
      <c r="AD29" s="29">
        <v>12.5</v>
      </c>
      <c r="AE29" s="29">
        <v>-6.3</v>
      </c>
      <c r="AF29" s="29">
        <v>54.8</v>
      </c>
      <c r="AG29" s="29">
        <v>1.6</v>
      </c>
      <c r="AH29" s="29">
        <v>0.6</v>
      </c>
      <c r="AI29" s="29">
        <v>6.9</v>
      </c>
      <c r="AJ29" s="29">
        <v>5</v>
      </c>
      <c r="AK29" s="29">
        <v>5.4</v>
      </c>
      <c r="AL29" s="29">
        <v>8.7</v>
      </c>
      <c r="AM29" s="29">
        <v>5.2</v>
      </c>
      <c r="AN29" s="29">
        <v>8</v>
      </c>
      <c r="AO29" s="29">
        <v>7.3</v>
      </c>
      <c r="AP29" s="29">
        <v>3.9</v>
      </c>
      <c r="AQ29" s="29">
        <v>9</v>
      </c>
      <c r="AR29" s="29">
        <v>7.3</v>
      </c>
      <c r="AS29" s="29">
        <v>-0.4</v>
      </c>
      <c r="AT29" s="29">
        <v>1.7</v>
      </c>
      <c r="AU29" s="29">
        <v>5.4</v>
      </c>
      <c r="AV29" s="29">
        <v>5.9</v>
      </c>
      <c r="AW29" s="29">
        <v>1.1</v>
      </c>
      <c r="AX29" s="29">
        <v>4.5</v>
      </c>
      <c r="AY29" s="29">
        <v>11.2</v>
      </c>
      <c r="AZ29" s="29">
        <v>7.1</v>
      </c>
      <c r="BA29" s="29">
        <v>4.2</v>
      </c>
      <c r="BB29" s="29">
        <v>9.8</v>
      </c>
      <c r="BC29" s="29">
        <v>-4.4</v>
      </c>
      <c r="BD29" s="29">
        <v>-0.2</v>
      </c>
      <c r="BE29" s="29">
        <v>11.8</v>
      </c>
      <c r="BF29" s="29">
        <v>2.8</v>
      </c>
      <c r="BG29" s="29">
        <v>14.4</v>
      </c>
      <c r="BH29" s="29">
        <v>7.6</v>
      </c>
      <c r="BI29" s="29">
        <v>11.9</v>
      </c>
      <c r="BJ29" s="29">
        <v>12</v>
      </c>
      <c r="BK29" s="29">
        <v>9.5</v>
      </c>
      <c r="BL29" s="29">
        <v>6.4</v>
      </c>
      <c r="BM29" s="29">
        <v>5.4</v>
      </c>
      <c r="BN29" s="29">
        <v>3.3</v>
      </c>
      <c r="BO29" s="29">
        <v>7</v>
      </c>
      <c r="BP29" s="29">
        <v>6.8</v>
      </c>
      <c r="BQ29" s="29">
        <v>6.3</v>
      </c>
      <c r="BR29" s="29">
        <v>5.3</v>
      </c>
      <c r="BS29" s="29">
        <v>2.8</v>
      </c>
      <c r="BT29" s="29">
        <v>-1.4</v>
      </c>
      <c r="BU29" s="29">
        <v>4.7</v>
      </c>
      <c r="BV29" s="29">
        <v>-5</v>
      </c>
      <c r="BW29" s="29">
        <v>2.7</v>
      </c>
      <c r="BX29" s="29">
        <v>1.5</v>
      </c>
      <c r="BY29" s="29">
        <v>12.7</v>
      </c>
      <c r="BZ29" s="29">
        <v>3.8</v>
      </c>
      <c r="CA29" s="29">
        <v>8.1</v>
      </c>
      <c r="CB29" s="29">
        <v>13.7</v>
      </c>
      <c r="CC29" s="29">
        <v>4.8</v>
      </c>
      <c r="CD29" s="29">
        <v>-1.1</v>
      </c>
      <c r="CE29" s="29">
        <v>6.8</v>
      </c>
      <c r="CF29" s="29">
        <v>7.6</v>
      </c>
      <c r="CG29" s="29">
        <v>2.4</v>
      </c>
      <c r="CH29" s="29">
        <v>3.6</v>
      </c>
      <c r="CI29" s="29">
        <v>1.4</v>
      </c>
    </row>
    <row r="30" spans="1:87" ht="12.75">
      <c r="A30" s="29" t="s">
        <v>187</v>
      </c>
      <c r="B30" s="29" t="s">
        <v>188</v>
      </c>
      <c r="C30" s="29">
        <v>-13</v>
      </c>
      <c r="D30" s="29">
        <v>-12.8</v>
      </c>
      <c r="E30" s="29">
        <v>-17.1</v>
      </c>
      <c r="F30" s="29">
        <v>4.2</v>
      </c>
      <c r="G30" s="29">
        <v>2.2</v>
      </c>
      <c r="H30" s="29">
        <v>31</v>
      </c>
      <c r="I30" s="29">
        <v>-1.2</v>
      </c>
      <c r="J30" s="29">
        <v>12.5</v>
      </c>
      <c r="K30" s="29">
        <v>-22.3</v>
      </c>
      <c r="L30" s="29">
        <v>5</v>
      </c>
      <c r="M30" s="29">
        <v>2.5</v>
      </c>
      <c r="N30" s="29">
        <v>22.9</v>
      </c>
      <c r="O30" s="29">
        <v>-9.2</v>
      </c>
      <c r="P30" s="29">
        <v>26.1</v>
      </c>
      <c r="Q30" s="29">
        <v>4.7</v>
      </c>
      <c r="R30" s="29">
        <v>6.4</v>
      </c>
      <c r="S30" s="29">
        <v>-17.1</v>
      </c>
      <c r="T30" s="29">
        <v>-5</v>
      </c>
      <c r="U30" s="29">
        <v>16.7</v>
      </c>
      <c r="V30" s="29">
        <v>-3.5</v>
      </c>
      <c r="W30" s="29">
        <v>18.2</v>
      </c>
      <c r="X30" s="29">
        <v>3.9</v>
      </c>
      <c r="Y30" s="29">
        <v>8.8</v>
      </c>
      <c r="Z30" s="29">
        <v>9.4</v>
      </c>
      <c r="AA30" s="29">
        <v>-4.9</v>
      </c>
      <c r="AB30" s="29">
        <v>12.1</v>
      </c>
      <c r="AC30" s="29">
        <v>8.1</v>
      </c>
      <c r="AD30" s="29">
        <v>4.2</v>
      </c>
      <c r="AE30" s="29">
        <v>4.8</v>
      </c>
      <c r="AF30" s="29">
        <v>10.5</v>
      </c>
      <c r="AG30" s="29">
        <v>1.3</v>
      </c>
      <c r="AH30" s="29">
        <v>-0.7</v>
      </c>
      <c r="AI30" s="29">
        <v>11.3</v>
      </c>
      <c r="AJ30" s="29">
        <v>2.7</v>
      </c>
      <c r="AK30" s="29">
        <v>5.3</v>
      </c>
      <c r="AL30" s="29">
        <v>10.6</v>
      </c>
      <c r="AM30" s="29">
        <v>14.9</v>
      </c>
      <c r="AN30" s="29">
        <v>7.3</v>
      </c>
      <c r="AO30" s="29">
        <v>14.9</v>
      </c>
      <c r="AP30" s="29">
        <v>5.7</v>
      </c>
      <c r="AQ30" s="29">
        <v>4.3</v>
      </c>
      <c r="AR30" s="29">
        <v>5.3</v>
      </c>
      <c r="AS30" s="29">
        <v>11.3</v>
      </c>
      <c r="AT30" s="29">
        <v>4.6</v>
      </c>
      <c r="AU30" s="29">
        <v>-2.3</v>
      </c>
      <c r="AV30" s="29">
        <v>-11.1</v>
      </c>
      <c r="AW30" s="29">
        <v>19.5</v>
      </c>
      <c r="AX30" s="29">
        <v>10.9</v>
      </c>
      <c r="AY30" s="29">
        <v>8.7</v>
      </c>
      <c r="AZ30" s="29">
        <v>1.7</v>
      </c>
      <c r="BA30" s="29">
        <v>-6.6</v>
      </c>
      <c r="BB30" s="29">
        <v>2.6</v>
      </c>
      <c r="BC30" s="29">
        <v>-1.3</v>
      </c>
      <c r="BD30" s="29">
        <v>12.6</v>
      </c>
      <c r="BE30" s="29">
        <v>24.3</v>
      </c>
      <c r="BF30" s="29">
        <v>6.5</v>
      </c>
      <c r="BG30" s="29">
        <v>8.5</v>
      </c>
      <c r="BH30" s="29">
        <v>5.9</v>
      </c>
      <c r="BI30" s="29">
        <v>3.9</v>
      </c>
      <c r="BJ30" s="29">
        <v>4.4</v>
      </c>
      <c r="BK30" s="29">
        <v>3.6</v>
      </c>
      <c r="BL30" s="29">
        <v>-0.1</v>
      </c>
      <c r="BM30" s="29">
        <v>7</v>
      </c>
      <c r="BN30" s="29">
        <v>8.6</v>
      </c>
      <c r="BO30" s="29">
        <v>11.9</v>
      </c>
      <c r="BP30" s="29">
        <v>8</v>
      </c>
      <c r="BQ30" s="29">
        <v>8.7</v>
      </c>
      <c r="BR30" s="29">
        <v>13.5</v>
      </c>
      <c r="BS30" s="29">
        <v>11.7</v>
      </c>
      <c r="BT30" s="29">
        <v>10.1</v>
      </c>
      <c r="BU30" s="29">
        <v>13</v>
      </c>
      <c r="BV30" s="29">
        <v>-2.8</v>
      </c>
      <c r="BW30" s="29">
        <v>3.7</v>
      </c>
      <c r="BX30" s="29">
        <v>4.5</v>
      </c>
      <c r="BY30" s="29">
        <v>11.4</v>
      </c>
      <c r="BZ30" s="29">
        <v>6.3</v>
      </c>
      <c r="CA30" s="29">
        <v>6.3</v>
      </c>
      <c r="CB30" s="29">
        <v>2.5</v>
      </c>
      <c r="CC30" s="29">
        <v>-2.6</v>
      </c>
      <c r="CD30" s="29">
        <v>-13.7</v>
      </c>
      <c r="CE30" s="29">
        <v>12.7</v>
      </c>
      <c r="CF30" s="29">
        <v>5.5</v>
      </c>
      <c r="CG30" s="29">
        <v>2.3</v>
      </c>
      <c r="CH30" s="29">
        <v>1.1</v>
      </c>
      <c r="CI30" s="29">
        <v>4</v>
      </c>
    </row>
    <row r="31" spans="1:87" ht="12.75">
      <c r="A31" s="29" t="s">
        <v>189</v>
      </c>
      <c r="B31" s="29" t="s">
        <v>184</v>
      </c>
      <c r="C31" s="29">
        <v>-15.7</v>
      </c>
      <c r="D31" s="29">
        <v>-12.7</v>
      </c>
      <c r="E31" s="29">
        <v>-19.2</v>
      </c>
      <c r="F31" s="29">
        <v>12.3</v>
      </c>
      <c r="G31" s="29">
        <v>2.3</v>
      </c>
      <c r="H31" s="29">
        <v>37.4</v>
      </c>
      <c r="I31" s="29">
        <v>-3.7</v>
      </c>
      <c r="J31" s="29">
        <v>11.8</v>
      </c>
      <c r="K31" s="29">
        <v>-23.8</v>
      </c>
      <c r="L31" s="29">
        <v>8.9</v>
      </c>
      <c r="M31" s="29">
        <v>4.9</v>
      </c>
      <c r="N31" s="29">
        <v>18</v>
      </c>
      <c r="O31" s="29">
        <v>-30.7</v>
      </c>
      <c r="P31" s="29">
        <v>15.7</v>
      </c>
      <c r="Q31" s="29">
        <v>3.7</v>
      </c>
      <c r="R31" s="29">
        <v>-0.3</v>
      </c>
      <c r="S31" s="29">
        <v>15.5</v>
      </c>
      <c r="T31" s="29">
        <v>-4</v>
      </c>
      <c r="U31" s="29">
        <v>14.6</v>
      </c>
      <c r="V31" s="29">
        <v>-3.9</v>
      </c>
      <c r="W31" s="29">
        <v>22.1</v>
      </c>
      <c r="X31" s="29">
        <v>-2</v>
      </c>
      <c r="Y31" s="29">
        <v>2</v>
      </c>
      <c r="Z31" s="29">
        <v>5.8</v>
      </c>
      <c r="AA31" s="29">
        <v>-7.6</v>
      </c>
      <c r="AB31" s="29">
        <v>11.6</v>
      </c>
      <c r="AC31" s="29">
        <v>9</v>
      </c>
      <c r="AD31" s="29">
        <v>2.9</v>
      </c>
      <c r="AE31" s="29">
        <v>2.8</v>
      </c>
      <c r="AF31" s="29">
        <v>17.4</v>
      </c>
      <c r="AG31" s="29">
        <v>-1.6</v>
      </c>
      <c r="AH31" s="29">
        <v>-0.1</v>
      </c>
      <c r="AI31" s="29">
        <v>14.8</v>
      </c>
      <c r="AJ31" s="29">
        <v>4</v>
      </c>
      <c r="AK31" s="29">
        <v>6.6</v>
      </c>
      <c r="AL31" s="29">
        <v>14.2</v>
      </c>
      <c r="AM31" s="29">
        <v>15.8</v>
      </c>
      <c r="AN31" s="29">
        <v>5.3</v>
      </c>
      <c r="AO31" s="29">
        <v>20.7</v>
      </c>
      <c r="AP31" s="29">
        <v>5.5</v>
      </c>
      <c r="AQ31" s="29">
        <v>3.9</v>
      </c>
      <c r="AR31" s="29">
        <v>8.4</v>
      </c>
      <c r="AS31" s="29">
        <v>13.6</v>
      </c>
      <c r="AT31" s="29">
        <v>7.1</v>
      </c>
      <c r="AU31" s="29">
        <v>-2.8</v>
      </c>
      <c r="AV31" s="29">
        <v>-12.6</v>
      </c>
      <c r="AW31" s="29">
        <v>22.6</v>
      </c>
      <c r="AX31" s="29">
        <v>12.2</v>
      </c>
      <c r="AY31" s="29">
        <v>9</v>
      </c>
      <c r="AZ31" s="29">
        <v>1.7</v>
      </c>
      <c r="BA31" s="29">
        <v>-7.4</v>
      </c>
      <c r="BB31" s="29">
        <v>2.1</v>
      </c>
      <c r="BC31" s="29">
        <v>-2.5</v>
      </c>
      <c r="BD31" s="29">
        <v>13.6</v>
      </c>
      <c r="BE31" s="29">
        <v>24.2</v>
      </c>
      <c r="BF31" s="29">
        <v>6.3</v>
      </c>
      <c r="BG31" s="29">
        <v>10.3</v>
      </c>
      <c r="BH31" s="29">
        <v>4.6</v>
      </c>
      <c r="BI31" s="29">
        <v>4.1</v>
      </c>
      <c r="BJ31" s="29">
        <v>4.3</v>
      </c>
      <c r="BK31" s="29">
        <v>2.9</v>
      </c>
      <c r="BL31" s="29">
        <v>0.5</v>
      </c>
      <c r="BM31" s="29">
        <v>9.4</v>
      </c>
      <c r="BN31" s="29">
        <v>10</v>
      </c>
      <c r="BO31" s="29">
        <v>13.4</v>
      </c>
      <c r="BP31" s="29">
        <v>9</v>
      </c>
      <c r="BQ31" s="29">
        <v>9.4</v>
      </c>
      <c r="BR31" s="29">
        <v>14.4</v>
      </c>
      <c r="BS31" s="29">
        <v>11.8</v>
      </c>
      <c r="BT31" s="29">
        <v>12.8</v>
      </c>
      <c r="BU31" s="29">
        <v>13.1</v>
      </c>
      <c r="BV31" s="29">
        <v>-3.2</v>
      </c>
      <c r="BW31" s="29">
        <v>3.7</v>
      </c>
      <c r="BX31" s="29">
        <v>4.9</v>
      </c>
      <c r="BY31" s="29">
        <v>11.2</v>
      </c>
      <c r="BZ31" s="29">
        <v>6.7</v>
      </c>
      <c r="CA31" s="29">
        <v>5.9</v>
      </c>
      <c r="CB31" s="29">
        <v>1.8</v>
      </c>
      <c r="CC31" s="29">
        <v>-3.7</v>
      </c>
      <c r="CD31" s="29">
        <v>-15.8</v>
      </c>
      <c r="CE31" s="29">
        <v>14.9</v>
      </c>
      <c r="CF31" s="29">
        <v>5.8</v>
      </c>
      <c r="CG31" s="29">
        <v>2.1</v>
      </c>
      <c r="CH31" s="29">
        <v>0.9</v>
      </c>
      <c r="CI31" s="29">
        <v>4.1</v>
      </c>
    </row>
    <row r="32" spans="1:87" ht="12.75">
      <c r="A32" s="29" t="s">
        <v>190</v>
      </c>
      <c r="B32" s="29" t="s">
        <v>186</v>
      </c>
      <c r="C32" s="29">
        <v>-2.8</v>
      </c>
      <c r="D32" s="29">
        <v>-13.1</v>
      </c>
      <c r="E32" s="29">
        <v>-11.5</v>
      </c>
      <c r="F32" s="29">
        <v>-15.9</v>
      </c>
      <c r="G32" s="29">
        <v>1.8</v>
      </c>
      <c r="H32" s="29">
        <v>7.3</v>
      </c>
      <c r="I32" s="29">
        <v>10.9</v>
      </c>
      <c r="J32" s="29">
        <v>15.6</v>
      </c>
      <c r="K32" s="29">
        <v>-16.5</v>
      </c>
      <c r="L32" s="29">
        <v>-6.7</v>
      </c>
      <c r="M32" s="29">
        <v>-5.9</v>
      </c>
      <c r="N32" s="29">
        <v>41.9</v>
      </c>
      <c r="O32" s="29">
        <v>63.1</v>
      </c>
      <c r="P32" s="29">
        <v>41.4</v>
      </c>
      <c r="Q32" s="29">
        <v>5.8</v>
      </c>
      <c r="R32" s="29">
        <v>14.5</v>
      </c>
      <c r="S32" s="29">
        <v>-52.2</v>
      </c>
      <c r="T32" s="29">
        <v>-8</v>
      </c>
      <c r="U32" s="29">
        <v>23.4</v>
      </c>
      <c r="V32" s="29">
        <v>-2.4</v>
      </c>
      <c r="W32" s="29">
        <v>6.4</v>
      </c>
      <c r="X32" s="29">
        <v>27.2</v>
      </c>
      <c r="Y32" s="29">
        <v>30.4</v>
      </c>
      <c r="Z32" s="29">
        <v>18.2</v>
      </c>
      <c r="AA32" s="29">
        <v>1.1</v>
      </c>
      <c r="AB32" s="29">
        <v>12.9</v>
      </c>
      <c r="AC32" s="29">
        <v>6.5</v>
      </c>
      <c r="AD32" s="29">
        <v>6.9</v>
      </c>
      <c r="AE32" s="29">
        <v>8.6</v>
      </c>
      <c r="AF32" s="29">
        <v>-2</v>
      </c>
      <c r="AG32" s="29">
        <v>7.8</v>
      </c>
      <c r="AH32" s="29">
        <v>-1.7</v>
      </c>
      <c r="AI32" s="29">
        <v>4.7</v>
      </c>
      <c r="AJ32" s="29">
        <v>-0.1</v>
      </c>
      <c r="AK32" s="29">
        <v>2.6</v>
      </c>
      <c r="AL32" s="29">
        <v>2.9</v>
      </c>
      <c r="AM32" s="29">
        <v>12.7</v>
      </c>
      <c r="AN32" s="29">
        <v>12.2</v>
      </c>
      <c r="AO32" s="29">
        <v>1.8</v>
      </c>
      <c r="AP32" s="29">
        <v>6.3</v>
      </c>
      <c r="AQ32" s="29">
        <v>5.2</v>
      </c>
      <c r="AR32" s="29">
        <v>-2.8</v>
      </c>
      <c r="AS32" s="29">
        <v>4.2</v>
      </c>
      <c r="AT32" s="29">
        <v>-3.4</v>
      </c>
      <c r="AU32" s="29">
        <v>-0.1</v>
      </c>
      <c r="AV32" s="29">
        <v>-4.3</v>
      </c>
      <c r="AW32" s="29">
        <v>6.9</v>
      </c>
      <c r="AX32" s="29">
        <v>5</v>
      </c>
      <c r="AY32" s="29">
        <v>7.1</v>
      </c>
      <c r="AZ32" s="29">
        <v>1.4</v>
      </c>
      <c r="BA32" s="29">
        <v>-2.2</v>
      </c>
      <c r="BB32" s="29">
        <v>5.9</v>
      </c>
      <c r="BC32" s="29">
        <v>5.3</v>
      </c>
      <c r="BD32" s="29">
        <v>8.1</v>
      </c>
      <c r="BE32" s="29">
        <v>25.1</v>
      </c>
      <c r="BF32" s="29">
        <v>7.6</v>
      </c>
      <c r="BG32" s="29">
        <v>1.1</v>
      </c>
      <c r="BH32" s="29">
        <v>11.8</v>
      </c>
      <c r="BI32" s="29">
        <v>3.4</v>
      </c>
      <c r="BJ32" s="29">
        <v>4.8</v>
      </c>
      <c r="BK32" s="29">
        <v>6.5</v>
      </c>
      <c r="BL32" s="29">
        <v>-2.6</v>
      </c>
      <c r="BM32" s="29">
        <v>-2.7</v>
      </c>
      <c r="BN32" s="29">
        <v>2.7</v>
      </c>
      <c r="BO32" s="29">
        <v>5.3</v>
      </c>
      <c r="BP32" s="29">
        <v>3</v>
      </c>
      <c r="BQ32" s="29">
        <v>5.2</v>
      </c>
      <c r="BR32" s="29">
        <v>8.7</v>
      </c>
      <c r="BS32" s="29">
        <v>10.9</v>
      </c>
      <c r="BT32" s="29">
        <v>-3</v>
      </c>
      <c r="BU32" s="29">
        <v>12.6</v>
      </c>
      <c r="BV32" s="29">
        <v>-0.6</v>
      </c>
      <c r="BW32" s="29">
        <v>3.3</v>
      </c>
      <c r="BX32" s="29">
        <v>2.1</v>
      </c>
      <c r="BY32" s="29">
        <v>12.7</v>
      </c>
      <c r="BZ32" s="29">
        <v>4.5</v>
      </c>
      <c r="CA32" s="29">
        <v>8.6</v>
      </c>
      <c r="CB32" s="29">
        <v>6.2</v>
      </c>
      <c r="CC32" s="29">
        <v>3.7</v>
      </c>
      <c r="CD32" s="29">
        <v>-3.8</v>
      </c>
      <c r="CE32" s="29">
        <v>3.8</v>
      </c>
      <c r="CF32" s="29">
        <v>4</v>
      </c>
      <c r="CG32" s="29">
        <v>3.4</v>
      </c>
      <c r="CH32" s="29">
        <v>2.2</v>
      </c>
      <c r="CI32" s="29">
        <v>3.6</v>
      </c>
    </row>
    <row r="33" spans="1:87" ht="12.75">
      <c r="A33" s="29" t="s">
        <v>191</v>
      </c>
      <c r="B33" s="35" t="s">
        <v>192</v>
      </c>
      <c r="C33" s="29">
        <v>10.1</v>
      </c>
      <c r="D33" s="29">
        <v>4.2</v>
      </c>
      <c r="E33" s="29">
        <v>-3.1</v>
      </c>
      <c r="F33" s="29">
        <v>-3.4</v>
      </c>
      <c r="G33" s="29">
        <v>12.2</v>
      </c>
      <c r="H33" s="29">
        <v>3.1</v>
      </c>
      <c r="I33" s="29">
        <v>16.1</v>
      </c>
      <c r="J33" s="29">
        <v>-4.1</v>
      </c>
      <c r="K33" s="29">
        <v>7.6</v>
      </c>
      <c r="L33" s="29">
        <v>8.7</v>
      </c>
      <c r="M33" s="29">
        <v>3.6</v>
      </c>
      <c r="N33" s="29">
        <v>68.1</v>
      </c>
      <c r="O33" s="29">
        <v>132.1</v>
      </c>
      <c r="P33" s="29">
        <v>50</v>
      </c>
      <c r="Q33" s="29">
        <v>12.3</v>
      </c>
      <c r="R33" s="29">
        <v>-12.1</v>
      </c>
      <c r="S33" s="29">
        <v>-64.7</v>
      </c>
      <c r="T33" s="29">
        <v>-14.9</v>
      </c>
      <c r="U33" s="29">
        <v>5.8</v>
      </c>
      <c r="V33" s="29">
        <v>10.9</v>
      </c>
      <c r="W33" s="29">
        <v>0.6</v>
      </c>
      <c r="X33" s="29">
        <v>36.7</v>
      </c>
      <c r="Y33" s="29">
        <v>19.6</v>
      </c>
      <c r="Z33" s="29">
        <v>6.8</v>
      </c>
      <c r="AA33" s="29">
        <v>-6.4</v>
      </c>
      <c r="AB33" s="29">
        <v>-3.2</v>
      </c>
      <c r="AC33" s="29">
        <v>0.2</v>
      </c>
      <c r="AD33" s="29">
        <v>4.6</v>
      </c>
      <c r="AE33" s="29">
        <v>3.4</v>
      </c>
      <c r="AF33" s="29">
        <v>2.5</v>
      </c>
      <c r="AG33" s="29">
        <v>0.6</v>
      </c>
      <c r="AH33" s="29">
        <v>5.3</v>
      </c>
      <c r="AI33" s="29">
        <v>6.5</v>
      </c>
      <c r="AJ33" s="29">
        <v>2.4</v>
      </c>
      <c r="AK33" s="29">
        <v>2.5</v>
      </c>
      <c r="AL33" s="29">
        <v>3.2</v>
      </c>
      <c r="AM33" s="29">
        <v>8.7</v>
      </c>
      <c r="AN33" s="29">
        <v>7.9</v>
      </c>
      <c r="AO33" s="29">
        <v>3.4</v>
      </c>
      <c r="AP33" s="29">
        <v>0.2</v>
      </c>
      <c r="AQ33" s="29">
        <v>-2</v>
      </c>
      <c r="AR33" s="29">
        <v>-1.8</v>
      </c>
      <c r="AS33" s="29">
        <v>-0.5</v>
      </c>
      <c r="AT33" s="29">
        <v>-0.3</v>
      </c>
      <c r="AU33" s="29">
        <v>2.3</v>
      </c>
      <c r="AV33" s="29">
        <v>2.2</v>
      </c>
      <c r="AW33" s="29">
        <v>0.5</v>
      </c>
      <c r="AX33" s="29">
        <v>1.2</v>
      </c>
      <c r="AY33" s="29">
        <v>2.9</v>
      </c>
      <c r="AZ33" s="29">
        <v>1.9</v>
      </c>
      <c r="BA33" s="29">
        <v>1.9</v>
      </c>
      <c r="BB33" s="29">
        <v>1</v>
      </c>
      <c r="BC33" s="29">
        <v>1.8</v>
      </c>
      <c r="BD33" s="29">
        <v>3.8</v>
      </c>
      <c r="BE33" s="29">
        <v>3.6</v>
      </c>
      <c r="BF33" s="29">
        <v>6.8</v>
      </c>
      <c r="BG33" s="29">
        <v>5.4</v>
      </c>
      <c r="BH33" s="29">
        <v>3</v>
      </c>
      <c r="BI33" s="29">
        <v>1.3</v>
      </c>
      <c r="BJ33" s="29">
        <v>2.9</v>
      </c>
      <c r="BK33" s="29">
        <v>3.2</v>
      </c>
      <c r="BL33" s="29">
        <v>1.2</v>
      </c>
      <c r="BM33" s="29">
        <v>0.5</v>
      </c>
      <c r="BN33" s="29">
        <v>-0.8</v>
      </c>
      <c r="BO33" s="29">
        <v>0.1</v>
      </c>
      <c r="BP33" s="29">
        <v>0.5</v>
      </c>
      <c r="BQ33" s="29">
        <v>1</v>
      </c>
      <c r="BR33" s="29">
        <v>1.9</v>
      </c>
      <c r="BS33" s="29">
        <v>2.1</v>
      </c>
      <c r="BT33" s="29">
        <v>3.4</v>
      </c>
      <c r="BU33" s="29">
        <v>1.9</v>
      </c>
      <c r="BV33" s="29">
        <v>3.8</v>
      </c>
      <c r="BW33" s="29">
        <v>4.4</v>
      </c>
      <c r="BX33" s="29">
        <v>2.2</v>
      </c>
      <c r="BY33" s="29">
        <v>1.6</v>
      </c>
      <c r="BZ33" s="29">
        <v>0.6</v>
      </c>
      <c r="CA33" s="29">
        <v>1.5</v>
      </c>
      <c r="CB33" s="29">
        <v>1.6</v>
      </c>
      <c r="CC33" s="29">
        <v>2.8</v>
      </c>
      <c r="CD33" s="29">
        <v>3.2</v>
      </c>
      <c r="CE33" s="29">
        <v>0.1</v>
      </c>
      <c r="CF33" s="29">
        <v>-3</v>
      </c>
      <c r="CG33" s="29">
        <v>-1.4</v>
      </c>
      <c r="CH33" s="29">
        <v>-2</v>
      </c>
      <c r="CI33" s="29">
        <v>-0.2</v>
      </c>
    </row>
    <row r="34" spans="1:87" ht="12.75">
      <c r="A34" s="29" t="s">
        <v>193</v>
      </c>
      <c r="B34" s="29" t="s">
        <v>194</v>
      </c>
      <c r="C34" s="29">
        <v>10.8</v>
      </c>
      <c r="D34" s="29">
        <v>3.4</v>
      </c>
      <c r="E34" s="29">
        <v>2</v>
      </c>
      <c r="F34" s="29">
        <v>22.7</v>
      </c>
      <c r="G34" s="29">
        <v>32.1</v>
      </c>
      <c r="H34" s="29">
        <v>2.7</v>
      </c>
      <c r="I34" s="29">
        <v>49.1</v>
      </c>
      <c r="J34" s="29">
        <v>-9.7</v>
      </c>
      <c r="K34" s="29">
        <v>10.4</v>
      </c>
      <c r="L34" s="29">
        <v>7.2</v>
      </c>
      <c r="M34" s="29">
        <v>13.4</v>
      </c>
      <c r="N34" s="29">
        <v>164.6</v>
      </c>
      <c r="O34" s="29">
        <v>198.9</v>
      </c>
      <c r="P34" s="29">
        <v>59.3</v>
      </c>
      <c r="Q34" s="29">
        <v>13.9</v>
      </c>
      <c r="R34" s="29">
        <v>-13.5</v>
      </c>
      <c r="S34" s="29">
        <v>-71.9</v>
      </c>
      <c r="T34" s="29">
        <v>-24.9</v>
      </c>
      <c r="U34" s="29">
        <v>5.7</v>
      </c>
      <c r="V34" s="29">
        <v>8.4</v>
      </c>
      <c r="W34" s="29">
        <v>-4.2</v>
      </c>
      <c r="X34" s="29">
        <v>63.5</v>
      </c>
      <c r="Y34" s="29">
        <v>28.2</v>
      </c>
      <c r="Z34" s="29">
        <v>7.5</v>
      </c>
      <c r="AA34" s="29">
        <v>-12.1</v>
      </c>
      <c r="AB34" s="29">
        <v>-8</v>
      </c>
      <c r="AC34" s="29">
        <v>-1.4</v>
      </c>
      <c r="AD34" s="29">
        <v>3.9</v>
      </c>
      <c r="AE34" s="29">
        <v>0.5</v>
      </c>
      <c r="AF34" s="29">
        <v>2</v>
      </c>
      <c r="AG34" s="29">
        <v>-1.7</v>
      </c>
      <c r="AH34" s="29">
        <v>4.8</v>
      </c>
      <c r="AI34" s="29">
        <v>8.9</v>
      </c>
      <c r="AJ34" s="29">
        <v>0.2</v>
      </c>
      <c r="AK34" s="29">
        <v>-0.4</v>
      </c>
      <c r="AL34" s="29">
        <v>0.8</v>
      </c>
      <c r="AM34" s="29">
        <v>10.7</v>
      </c>
      <c r="AN34" s="29">
        <v>10.1</v>
      </c>
      <c r="AO34" s="29">
        <v>1.5</v>
      </c>
      <c r="AP34" s="29">
        <v>-2.4</v>
      </c>
      <c r="AQ34" s="29">
        <v>-6.1</v>
      </c>
      <c r="AR34" s="29">
        <v>-6.4</v>
      </c>
      <c r="AS34" s="29">
        <v>-3.1</v>
      </c>
      <c r="AT34" s="29">
        <v>-3.6</v>
      </c>
      <c r="AU34" s="29">
        <v>0.7</v>
      </c>
      <c r="AV34" s="29">
        <v>0.5</v>
      </c>
      <c r="AW34" s="29">
        <v>0.2</v>
      </c>
      <c r="AX34" s="29">
        <v>2.2</v>
      </c>
      <c r="AY34" s="29">
        <v>2.5</v>
      </c>
      <c r="AZ34" s="29">
        <v>2.3</v>
      </c>
      <c r="BA34" s="29">
        <v>4.4</v>
      </c>
      <c r="BB34" s="29">
        <v>4.5</v>
      </c>
      <c r="BC34" s="29">
        <v>3.7</v>
      </c>
      <c r="BD34" s="29">
        <v>6.5</v>
      </c>
      <c r="BE34" s="29">
        <v>3.3</v>
      </c>
      <c r="BF34" s="29">
        <v>7.9</v>
      </c>
      <c r="BG34" s="29">
        <v>5.9</v>
      </c>
      <c r="BH34" s="29">
        <v>3.8</v>
      </c>
      <c r="BI34" s="29">
        <v>-1.3</v>
      </c>
      <c r="BJ34" s="29">
        <v>1.7</v>
      </c>
      <c r="BK34" s="29">
        <v>2.1</v>
      </c>
      <c r="BL34" s="29">
        <v>0</v>
      </c>
      <c r="BM34" s="29">
        <v>-1.5</v>
      </c>
      <c r="BN34" s="29">
        <v>-3.5</v>
      </c>
      <c r="BO34" s="29">
        <v>-3.5</v>
      </c>
      <c r="BP34" s="29">
        <v>-2.6</v>
      </c>
      <c r="BQ34" s="29">
        <v>-1.2</v>
      </c>
      <c r="BR34" s="29">
        <v>-0.8</v>
      </c>
      <c r="BS34" s="29">
        <v>-0.9</v>
      </c>
      <c r="BT34" s="29">
        <v>2</v>
      </c>
      <c r="BU34" s="29">
        <v>0.3</v>
      </c>
      <c r="BV34" s="29">
        <v>3.9</v>
      </c>
      <c r="BW34" s="29">
        <v>7.2</v>
      </c>
      <c r="BX34" s="29">
        <v>6.8</v>
      </c>
      <c r="BY34" s="29">
        <v>4.5</v>
      </c>
      <c r="BZ34" s="29">
        <v>1.7</v>
      </c>
      <c r="CA34" s="29">
        <v>2.5</v>
      </c>
      <c r="CB34" s="29">
        <v>1.7</v>
      </c>
      <c r="CC34" s="29">
        <v>6.8</v>
      </c>
      <c r="CD34" s="29">
        <v>5.7</v>
      </c>
      <c r="CE34" s="29">
        <v>4.4</v>
      </c>
      <c r="CF34" s="29">
        <v>-2.7</v>
      </c>
      <c r="CG34" s="29">
        <v>-1.8</v>
      </c>
      <c r="CH34" s="29">
        <v>-5.7</v>
      </c>
      <c r="CI34" s="29">
        <v>-1.9</v>
      </c>
    </row>
    <row r="35" spans="1:87" ht="12.75">
      <c r="A35" s="29" t="s">
        <v>195</v>
      </c>
      <c r="B35" s="29" t="s">
        <v>196</v>
      </c>
      <c r="C35" s="29">
        <v>6.8</v>
      </c>
      <c r="D35" s="29">
        <v>0.5</v>
      </c>
      <c r="E35" s="29">
        <v>-0.4</v>
      </c>
      <c r="F35" s="29">
        <v>-4.2</v>
      </c>
      <c r="G35" s="29">
        <v>-9.7</v>
      </c>
      <c r="H35" s="29">
        <v>21.3</v>
      </c>
      <c r="I35" s="29">
        <v>17.4</v>
      </c>
      <c r="J35" s="29">
        <v>0.9</v>
      </c>
      <c r="K35" s="29">
        <v>4.4</v>
      </c>
      <c r="L35" s="29">
        <v>10.3</v>
      </c>
      <c r="M35" s="29">
        <v>73.7</v>
      </c>
      <c r="N35" s="29">
        <v>420.1</v>
      </c>
      <c r="O35" s="29">
        <v>256.2</v>
      </c>
      <c r="P35" s="29">
        <v>64.3</v>
      </c>
      <c r="Q35" s="29">
        <v>14.3</v>
      </c>
      <c r="R35" s="29">
        <v>-13.4</v>
      </c>
      <c r="S35" s="29">
        <v>-75.1</v>
      </c>
      <c r="T35" s="29">
        <v>-30.9</v>
      </c>
      <c r="U35" s="29">
        <v>-0.7</v>
      </c>
      <c r="V35" s="29">
        <v>3.9</v>
      </c>
      <c r="W35" s="29">
        <v>-0.4</v>
      </c>
      <c r="X35" s="29">
        <v>87.3</v>
      </c>
      <c r="Y35" s="29">
        <v>30.6</v>
      </c>
      <c r="Z35" s="29">
        <v>6</v>
      </c>
      <c r="AA35" s="29">
        <v>-13.2</v>
      </c>
      <c r="AB35" s="29">
        <v>-8.5</v>
      </c>
      <c r="AC35" s="29">
        <v>-0.5</v>
      </c>
      <c r="AD35" s="29">
        <v>4.5</v>
      </c>
      <c r="AE35" s="29">
        <v>0</v>
      </c>
      <c r="AF35" s="29">
        <v>-2.8</v>
      </c>
      <c r="AG35" s="29">
        <v>-0.8</v>
      </c>
      <c r="AH35" s="29">
        <v>5</v>
      </c>
      <c r="AI35" s="29">
        <v>6.6</v>
      </c>
      <c r="AJ35" s="29">
        <v>-2.2</v>
      </c>
      <c r="AK35" s="29">
        <v>-3.1</v>
      </c>
      <c r="AL35" s="29">
        <v>-1.3</v>
      </c>
      <c r="AM35" s="29">
        <v>12.9</v>
      </c>
      <c r="AN35" s="29">
        <v>12.5</v>
      </c>
      <c r="AO35" s="29">
        <v>1.6</v>
      </c>
      <c r="AP35" s="29">
        <v>-4.1</v>
      </c>
      <c r="AQ35" s="29">
        <v>-8.2</v>
      </c>
      <c r="AR35" s="29">
        <v>-10.2</v>
      </c>
      <c r="AS35" s="29">
        <v>-6.9</v>
      </c>
      <c r="AT35" s="29">
        <v>-5.1</v>
      </c>
      <c r="AU35" s="29">
        <v>-1</v>
      </c>
      <c r="AV35" s="29">
        <v>-1</v>
      </c>
      <c r="AW35" s="29">
        <v>-0.5</v>
      </c>
      <c r="AX35" s="29">
        <v>1</v>
      </c>
      <c r="AY35" s="29">
        <v>0.8</v>
      </c>
      <c r="AZ35" s="29">
        <v>2.7</v>
      </c>
      <c r="BA35" s="29">
        <v>3.9</v>
      </c>
      <c r="BB35" s="29">
        <v>6.2</v>
      </c>
      <c r="BC35" s="29">
        <v>7.2</v>
      </c>
      <c r="BD35" s="29">
        <v>7.3</v>
      </c>
      <c r="BE35" s="29">
        <v>5.2</v>
      </c>
      <c r="BF35" s="29">
        <v>8.8</v>
      </c>
      <c r="BG35" s="29">
        <v>6.9</v>
      </c>
      <c r="BH35" s="29">
        <v>5.1</v>
      </c>
      <c r="BI35" s="29">
        <v>-0.2</v>
      </c>
      <c r="BJ35" s="29">
        <v>-0.2</v>
      </c>
      <c r="BK35" s="29">
        <v>0.3</v>
      </c>
      <c r="BL35" s="29">
        <v>-1</v>
      </c>
      <c r="BM35" s="29">
        <v>-4.5</v>
      </c>
      <c r="BN35" s="29">
        <v>-5.1</v>
      </c>
      <c r="BO35" s="29">
        <v>-4.9</v>
      </c>
      <c r="BP35" s="29">
        <v>-4</v>
      </c>
      <c r="BQ35" s="29">
        <v>-1.6</v>
      </c>
      <c r="BR35" s="29">
        <v>-2.7</v>
      </c>
      <c r="BS35" s="29">
        <v>-2.1</v>
      </c>
      <c r="BT35" s="29">
        <v>1.5</v>
      </c>
      <c r="BU35" s="29">
        <v>-0.9</v>
      </c>
      <c r="BV35" s="29">
        <v>3.5</v>
      </c>
      <c r="BW35" s="29">
        <v>7</v>
      </c>
      <c r="BX35" s="29">
        <v>8.5</v>
      </c>
      <c r="BY35" s="29">
        <v>6</v>
      </c>
      <c r="BZ35" s="29">
        <v>2</v>
      </c>
      <c r="CA35" s="29">
        <v>2</v>
      </c>
      <c r="CB35" s="29">
        <v>2.5</v>
      </c>
      <c r="CC35" s="29">
        <v>7.5</v>
      </c>
      <c r="CD35" s="29">
        <v>5.4</v>
      </c>
      <c r="CE35" s="29">
        <v>3.2</v>
      </c>
      <c r="CF35" s="29">
        <v>-2.3</v>
      </c>
      <c r="CG35" s="29">
        <v>-3.3</v>
      </c>
      <c r="CH35" s="29">
        <v>-6.6</v>
      </c>
      <c r="CI35" s="29">
        <v>-2.1</v>
      </c>
    </row>
    <row r="36" spans="1:87" ht="12.75">
      <c r="A36" s="29" t="s">
        <v>197</v>
      </c>
      <c r="B36" s="29" t="s">
        <v>198</v>
      </c>
      <c r="C36" s="29">
        <v>15.6</v>
      </c>
      <c r="D36" s="29">
        <v>6.8</v>
      </c>
      <c r="E36" s="29">
        <v>4.5</v>
      </c>
      <c r="F36" s="29">
        <v>51.5</v>
      </c>
      <c r="G36" s="29">
        <v>59.6</v>
      </c>
      <c r="H36" s="29">
        <v>-4.3</v>
      </c>
      <c r="I36" s="29">
        <v>63.8</v>
      </c>
      <c r="J36" s="29">
        <v>-13.1</v>
      </c>
      <c r="K36" s="29">
        <v>12.6</v>
      </c>
      <c r="L36" s="29">
        <v>6.2</v>
      </c>
      <c r="M36" s="29">
        <v>-8.3</v>
      </c>
      <c r="N36" s="29">
        <v>-11.4</v>
      </c>
      <c r="O36" s="29">
        <v>-23.8</v>
      </c>
      <c r="P36" s="29">
        <v>-19.8</v>
      </c>
      <c r="Q36" s="29">
        <v>1</v>
      </c>
      <c r="R36" s="29">
        <v>-16.3</v>
      </c>
      <c r="S36" s="29">
        <v>44.4</v>
      </c>
      <c r="T36" s="29">
        <v>17.4</v>
      </c>
      <c r="U36" s="29">
        <v>35.2</v>
      </c>
      <c r="V36" s="29">
        <v>23.5</v>
      </c>
      <c r="W36" s="29">
        <v>-14.7</v>
      </c>
      <c r="X36" s="29">
        <v>-14.6</v>
      </c>
      <c r="Y36" s="29">
        <v>12.2</v>
      </c>
      <c r="Z36" s="29">
        <v>18.9</v>
      </c>
      <c r="AA36" s="29">
        <v>-4.6</v>
      </c>
      <c r="AB36" s="29">
        <v>-4.9</v>
      </c>
      <c r="AC36" s="29">
        <v>-6.7</v>
      </c>
      <c r="AD36" s="29">
        <v>0</v>
      </c>
      <c r="AE36" s="29">
        <v>4.1</v>
      </c>
      <c r="AF36" s="29">
        <v>33</v>
      </c>
      <c r="AG36" s="29">
        <v>-6</v>
      </c>
      <c r="AH36" s="29">
        <v>4.1</v>
      </c>
      <c r="AI36" s="29">
        <v>20.5</v>
      </c>
      <c r="AJ36" s="29">
        <v>11</v>
      </c>
      <c r="AK36" s="29">
        <v>10.4</v>
      </c>
      <c r="AL36" s="29">
        <v>7.9</v>
      </c>
      <c r="AM36" s="29">
        <v>3.6</v>
      </c>
      <c r="AN36" s="29">
        <v>1.9</v>
      </c>
      <c r="AO36" s="29">
        <v>1.3</v>
      </c>
      <c r="AP36" s="29">
        <v>3.9</v>
      </c>
      <c r="AQ36" s="29">
        <v>1</v>
      </c>
      <c r="AR36" s="29">
        <v>5.6</v>
      </c>
      <c r="AS36" s="29">
        <v>7.2</v>
      </c>
      <c r="AT36" s="29">
        <v>0.2</v>
      </c>
      <c r="AU36" s="29">
        <v>4.6</v>
      </c>
      <c r="AV36" s="29">
        <v>3.9</v>
      </c>
      <c r="AW36" s="29">
        <v>1.6</v>
      </c>
      <c r="AX36" s="29">
        <v>4.7</v>
      </c>
      <c r="AY36" s="29">
        <v>6</v>
      </c>
      <c r="AZ36" s="29">
        <v>1.7</v>
      </c>
      <c r="BA36" s="29">
        <v>5.4</v>
      </c>
      <c r="BB36" s="29">
        <v>1</v>
      </c>
      <c r="BC36" s="29">
        <v>-3.6</v>
      </c>
      <c r="BD36" s="29">
        <v>4.7</v>
      </c>
      <c r="BE36" s="29">
        <v>-1.4</v>
      </c>
      <c r="BF36" s="29">
        <v>5.7</v>
      </c>
      <c r="BG36" s="29">
        <v>3.1</v>
      </c>
      <c r="BH36" s="29">
        <v>0.2</v>
      </c>
      <c r="BI36" s="29">
        <v>-4.3</v>
      </c>
      <c r="BJ36" s="29">
        <v>7.2</v>
      </c>
      <c r="BK36" s="29">
        <v>7.3</v>
      </c>
      <c r="BL36" s="29">
        <v>2.4</v>
      </c>
      <c r="BM36" s="29">
        <v>5.9</v>
      </c>
      <c r="BN36" s="29">
        <v>0</v>
      </c>
      <c r="BO36" s="29">
        <v>-0.8</v>
      </c>
      <c r="BP36" s="29">
        <v>0</v>
      </c>
      <c r="BQ36" s="29">
        <v>-0.5</v>
      </c>
      <c r="BR36" s="29">
        <v>2.8</v>
      </c>
      <c r="BS36" s="29">
        <v>1.3</v>
      </c>
      <c r="BT36" s="29">
        <v>2.7</v>
      </c>
      <c r="BU36" s="29">
        <v>2.3</v>
      </c>
      <c r="BV36" s="29">
        <v>4.7</v>
      </c>
      <c r="BW36" s="29">
        <v>7.4</v>
      </c>
      <c r="BX36" s="29">
        <v>4.1</v>
      </c>
      <c r="BY36" s="29">
        <v>2</v>
      </c>
      <c r="BZ36" s="29">
        <v>1.3</v>
      </c>
      <c r="CA36" s="29">
        <v>3.5</v>
      </c>
      <c r="CB36" s="29">
        <v>0.3</v>
      </c>
      <c r="CC36" s="29">
        <v>5.5</v>
      </c>
      <c r="CD36" s="29">
        <v>6.2</v>
      </c>
      <c r="CE36" s="29">
        <v>6.4</v>
      </c>
      <c r="CF36" s="29">
        <v>-3.4</v>
      </c>
      <c r="CG36" s="29">
        <v>1</v>
      </c>
      <c r="CH36" s="29">
        <v>-4.1</v>
      </c>
      <c r="CI36" s="29">
        <v>-1.5</v>
      </c>
    </row>
    <row r="37" spans="1:87" ht="12.75">
      <c r="A37" s="29" t="s">
        <v>199</v>
      </c>
      <c r="B37" s="29" t="s">
        <v>200</v>
      </c>
      <c r="C37" s="29">
        <v>10</v>
      </c>
      <c r="D37" s="29">
        <v>4.4</v>
      </c>
      <c r="E37" s="29">
        <v>-4.5</v>
      </c>
      <c r="F37" s="29">
        <v>-10.6</v>
      </c>
      <c r="G37" s="29">
        <v>4.7</v>
      </c>
      <c r="H37" s="29">
        <v>3.3</v>
      </c>
      <c r="I37" s="29">
        <v>0.1</v>
      </c>
      <c r="J37" s="29">
        <v>0.2</v>
      </c>
      <c r="K37" s="29">
        <v>5.7</v>
      </c>
      <c r="L37" s="29">
        <v>9.8</v>
      </c>
      <c r="M37" s="29">
        <v>-3.1</v>
      </c>
      <c r="N37" s="29">
        <v>-6.1</v>
      </c>
      <c r="O37" s="29">
        <v>-9</v>
      </c>
      <c r="P37" s="29">
        <v>-8.4</v>
      </c>
      <c r="Q37" s="29">
        <v>-3.4</v>
      </c>
      <c r="R37" s="29">
        <v>3.5</v>
      </c>
      <c r="S37" s="29">
        <v>9.8</v>
      </c>
      <c r="T37" s="29">
        <v>13.4</v>
      </c>
      <c r="U37" s="29">
        <v>6</v>
      </c>
      <c r="V37" s="29">
        <v>14.9</v>
      </c>
      <c r="W37" s="29">
        <v>8.1</v>
      </c>
      <c r="X37" s="29">
        <v>0.8</v>
      </c>
      <c r="Y37" s="29">
        <v>1.6</v>
      </c>
      <c r="Z37" s="29">
        <v>4.9</v>
      </c>
      <c r="AA37" s="29">
        <v>8.6</v>
      </c>
      <c r="AB37" s="29">
        <v>7.1</v>
      </c>
      <c r="AC37" s="29">
        <v>3.3</v>
      </c>
      <c r="AD37" s="29">
        <v>5.9</v>
      </c>
      <c r="AE37" s="29">
        <v>8.4</v>
      </c>
      <c r="AF37" s="29">
        <v>3.3</v>
      </c>
      <c r="AG37" s="29">
        <v>4.3</v>
      </c>
      <c r="AH37" s="29">
        <v>6.1</v>
      </c>
      <c r="AI37" s="29">
        <v>2.9</v>
      </c>
      <c r="AJ37" s="29">
        <v>5.9</v>
      </c>
      <c r="AK37" s="29">
        <v>6.7</v>
      </c>
      <c r="AL37" s="29">
        <v>6.6</v>
      </c>
      <c r="AM37" s="29">
        <v>6.2</v>
      </c>
      <c r="AN37" s="29">
        <v>5</v>
      </c>
      <c r="AO37" s="29">
        <v>6</v>
      </c>
      <c r="AP37" s="29">
        <v>3.5</v>
      </c>
      <c r="AQ37" s="29">
        <v>2.9</v>
      </c>
      <c r="AR37" s="29">
        <v>3.1</v>
      </c>
      <c r="AS37" s="29">
        <v>2.2</v>
      </c>
      <c r="AT37" s="29">
        <v>2.8</v>
      </c>
      <c r="AU37" s="29">
        <v>3.7</v>
      </c>
      <c r="AV37" s="29">
        <v>3.6</v>
      </c>
      <c r="AW37" s="29">
        <v>0.8</v>
      </c>
      <c r="AX37" s="29">
        <v>0.4</v>
      </c>
      <c r="AY37" s="29">
        <v>3.3</v>
      </c>
      <c r="AZ37" s="29">
        <v>1.5</v>
      </c>
      <c r="BA37" s="29">
        <v>-0.2</v>
      </c>
      <c r="BB37" s="29">
        <v>-2</v>
      </c>
      <c r="BC37" s="29">
        <v>0.1</v>
      </c>
      <c r="BD37" s="29">
        <v>1.3</v>
      </c>
      <c r="BE37" s="29">
        <v>3.8</v>
      </c>
      <c r="BF37" s="29">
        <v>5.7</v>
      </c>
      <c r="BG37" s="29">
        <v>5</v>
      </c>
      <c r="BH37" s="29">
        <v>2.2</v>
      </c>
      <c r="BI37" s="29">
        <v>3.9</v>
      </c>
      <c r="BJ37" s="29">
        <v>4</v>
      </c>
      <c r="BK37" s="29">
        <v>4.1</v>
      </c>
      <c r="BL37" s="29">
        <v>2.2</v>
      </c>
      <c r="BM37" s="29">
        <v>2.1</v>
      </c>
      <c r="BN37" s="29">
        <v>1.2</v>
      </c>
      <c r="BO37" s="29">
        <v>2.8</v>
      </c>
      <c r="BP37" s="29">
        <v>2.7</v>
      </c>
      <c r="BQ37" s="29">
        <v>2.4</v>
      </c>
      <c r="BR37" s="29">
        <v>3.6</v>
      </c>
      <c r="BS37" s="29">
        <v>3.8</v>
      </c>
      <c r="BT37" s="29">
        <v>4.2</v>
      </c>
      <c r="BU37" s="29">
        <v>2.8</v>
      </c>
      <c r="BV37" s="29">
        <v>3.7</v>
      </c>
      <c r="BW37" s="29">
        <v>2.9</v>
      </c>
      <c r="BX37" s="29">
        <v>-0.4</v>
      </c>
      <c r="BY37" s="29">
        <v>-0.1</v>
      </c>
      <c r="BZ37" s="29">
        <v>0</v>
      </c>
      <c r="CA37" s="29">
        <v>0.9</v>
      </c>
      <c r="CB37" s="29">
        <v>1.5</v>
      </c>
      <c r="CC37" s="29">
        <v>0.3</v>
      </c>
      <c r="CD37" s="29">
        <v>1.6</v>
      </c>
      <c r="CE37" s="29">
        <v>-2.7</v>
      </c>
      <c r="CF37" s="29">
        <v>-3.3</v>
      </c>
      <c r="CG37" s="29">
        <v>-1.2</v>
      </c>
      <c r="CH37" s="29">
        <v>0.5</v>
      </c>
      <c r="CI37" s="29">
        <v>1</v>
      </c>
    </row>
    <row r="38" spans="1:87" ht="12.75">
      <c r="A38" s="29" t="s">
        <v>64</v>
      </c>
      <c r="B38" s="35" t="s">
        <v>201</v>
      </c>
      <c r="C38" s="29" t="s">
        <v>202</v>
      </c>
      <c r="D38" s="29" t="s">
        <v>202</v>
      </c>
      <c r="E38" s="29" t="s">
        <v>202</v>
      </c>
      <c r="F38" s="29" t="s">
        <v>202</v>
      </c>
      <c r="G38" s="29" t="s">
        <v>202</v>
      </c>
      <c r="H38" s="29" t="s">
        <v>202</v>
      </c>
      <c r="I38" s="29" t="s">
        <v>202</v>
      </c>
      <c r="J38" s="29" t="s">
        <v>202</v>
      </c>
      <c r="K38" s="29" t="s">
        <v>202</v>
      </c>
      <c r="L38" s="29" t="s">
        <v>202</v>
      </c>
      <c r="M38" s="29" t="s">
        <v>202</v>
      </c>
      <c r="N38" s="29" t="s">
        <v>202</v>
      </c>
      <c r="O38" s="29" t="s">
        <v>202</v>
      </c>
      <c r="P38" s="29" t="s">
        <v>202</v>
      </c>
      <c r="Q38" s="29" t="s">
        <v>202</v>
      </c>
      <c r="R38" s="29" t="s">
        <v>202</v>
      </c>
      <c r="S38" s="29" t="s">
        <v>202</v>
      </c>
      <c r="T38" s="29" t="s">
        <v>202</v>
      </c>
      <c r="U38" s="29" t="s">
        <v>202</v>
      </c>
      <c r="V38" s="29" t="s">
        <v>202</v>
      </c>
      <c r="W38" s="29" t="s">
        <v>202</v>
      </c>
      <c r="X38" s="29" t="s">
        <v>202</v>
      </c>
      <c r="Y38" s="29" t="s">
        <v>202</v>
      </c>
      <c r="Z38" s="29" t="s">
        <v>202</v>
      </c>
      <c r="AA38" s="29" t="s">
        <v>202</v>
      </c>
      <c r="AB38" s="29" t="s">
        <v>202</v>
      </c>
      <c r="AC38" s="29" t="s">
        <v>202</v>
      </c>
      <c r="AD38" s="29" t="s">
        <v>202</v>
      </c>
      <c r="AE38" s="29" t="s">
        <v>202</v>
      </c>
      <c r="AF38" s="29" t="s">
        <v>202</v>
      </c>
      <c r="AG38" s="29" t="s">
        <v>202</v>
      </c>
      <c r="AH38" s="29" t="s">
        <v>202</v>
      </c>
      <c r="AI38" s="29" t="s">
        <v>202</v>
      </c>
      <c r="AJ38" s="29" t="s">
        <v>202</v>
      </c>
      <c r="AK38" s="29" t="s">
        <v>202</v>
      </c>
      <c r="AL38" s="29" t="s">
        <v>202</v>
      </c>
      <c r="AM38" s="29" t="s">
        <v>202</v>
      </c>
      <c r="AN38" s="29" t="s">
        <v>202</v>
      </c>
      <c r="AO38" s="29" t="s">
        <v>202</v>
      </c>
      <c r="AP38" s="29" t="s">
        <v>202</v>
      </c>
      <c r="AQ38" s="29" t="s">
        <v>202</v>
      </c>
      <c r="AR38" s="29" t="s">
        <v>202</v>
      </c>
      <c r="AS38" s="29" t="s">
        <v>202</v>
      </c>
      <c r="AT38" s="29" t="s">
        <v>202</v>
      </c>
      <c r="AU38" s="29" t="s">
        <v>202</v>
      </c>
      <c r="AV38" s="29" t="s">
        <v>202</v>
      </c>
      <c r="AW38" s="29" t="s">
        <v>202</v>
      </c>
      <c r="AX38" s="29" t="s">
        <v>202</v>
      </c>
      <c r="AY38" s="29" t="s">
        <v>202</v>
      </c>
      <c r="AZ38" s="29" t="s">
        <v>202</v>
      </c>
      <c r="BA38" s="29" t="s">
        <v>202</v>
      </c>
      <c r="BB38" s="29" t="s">
        <v>202</v>
      </c>
      <c r="BC38" s="29" t="s">
        <v>202</v>
      </c>
      <c r="BD38" s="29" t="s">
        <v>202</v>
      </c>
      <c r="BE38" s="29" t="s">
        <v>202</v>
      </c>
      <c r="BF38" s="29" t="s">
        <v>202</v>
      </c>
      <c r="BG38" s="29" t="s">
        <v>202</v>
      </c>
      <c r="BH38" s="29" t="s">
        <v>202</v>
      </c>
      <c r="BI38" s="29" t="s">
        <v>202</v>
      </c>
      <c r="BJ38" s="29" t="s">
        <v>202</v>
      </c>
      <c r="BK38" s="29" t="s">
        <v>202</v>
      </c>
      <c r="BL38" s="29" t="s">
        <v>202</v>
      </c>
      <c r="BM38" s="29" t="s">
        <v>202</v>
      </c>
      <c r="BN38" s="29" t="s">
        <v>202</v>
      </c>
      <c r="BO38" s="29" t="s">
        <v>202</v>
      </c>
      <c r="BP38" s="29" t="s">
        <v>202</v>
      </c>
      <c r="BQ38" s="29" t="s">
        <v>202</v>
      </c>
      <c r="BR38" s="29" t="s">
        <v>202</v>
      </c>
      <c r="BS38" s="29" t="s">
        <v>202</v>
      </c>
      <c r="BT38" s="29" t="s">
        <v>202</v>
      </c>
      <c r="BU38" s="29" t="s">
        <v>202</v>
      </c>
      <c r="BV38" s="29" t="s">
        <v>202</v>
      </c>
      <c r="BW38" s="29" t="s">
        <v>202</v>
      </c>
      <c r="BX38" s="29" t="s">
        <v>202</v>
      </c>
      <c r="BY38" s="29" t="s">
        <v>202</v>
      </c>
      <c r="BZ38" s="29" t="s">
        <v>202</v>
      </c>
      <c r="CA38" s="29" t="s">
        <v>202</v>
      </c>
      <c r="CB38" s="29" t="s">
        <v>202</v>
      </c>
      <c r="CC38" s="29" t="s">
        <v>202</v>
      </c>
      <c r="CD38" s="29" t="s">
        <v>202</v>
      </c>
      <c r="CE38" s="29" t="s">
        <v>202</v>
      </c>
      <c r="CF38" s="29" t="s">
        <v>202</v>
      </c>
      <c r="CG38" s="29" t="s">
        <v>202</v>
      </c>
      <c r="CH38" s="29" t="s">
        <v>202</v>
      </c>
      <c r="CI38" s="29" t="s">
        <v>202</v>
      </c>
    </row>
    <row r="39" spans="1:87" ht="12.75">
      <c r="A39" s="29" t="s">
        <v>203</v>
      </c>
      <c r="B39" s="29" t="s">
        <v>204</v>
      </c>
      <c r="C39" s="29">
        <v>-11.9</v>
      </c>
      <c r="D39" s="29">
        <v>-16</v>
      </c>
      <c r="E39" s="29">
        <v>-23.1</v>
      </c>
      <c r="F39" s="29">
        <v>-4</v>
      </c>
      <c r="G39" s="29">
        <v>16.9</v>
      </c>
      <c r="H39" s="29">
        <v>11.1</v>
      </c>
      <c r="I39" s="29">
        <v>14.3</v>
      </c>
      <c r="J39" s="29">
        <v>9.6</v>
      </c>
      <c r="K39" s="29">
        <v>-6.1</v>
      </c>
      <c r="L39" s="29">
        <v>7</v>
      </c>
      <c r="M39" s="29">
        <v>10.1</v>
      </c>
      <c r="N39" s="29">
        <v>25.7</v>
      </c>
      <c r="O39" s="29">
        <v>28.3</v>
      </c>
      <c r="P39" s="29">
        <v>22.4</v>
      </c>
      <c r="Q39" s="29">
        <v>10.5</v>
      </c>
      <c r="R39" s="29">
        <v>1.6</v>
      </c>
      <c r="S39" s="29">
        <v>-0.2</v>
      </c>
      <c r="T39" s="29">
        <v>9.7</v>
      </c>
      <c r="U39" s="29">
        <v>9.9</v>
      </c>
      <c r="V39" s="29">
        <v>-0.7</v>
      </c>
      <c r="W39" s="29">
        <v>10</v>
      </c>
      <c r="X39" s="29">
        <v>15.7</v>
      </c>
      <c r="Y39" s="29">
        <v>5.9</v>
      </c>
      <c r="Z39" s="29">
        <v>6</v>
      </c>
      <c r="AA39" s="29">
        <v>0.4</v>
      </c>
      <c r="AB39" s="29">
        <v>9</v>
      </c>
      <c r="AC39" s="29">
        <v>5.6</v>
      </c>
      <c r="AD39" s="29">
        <v>5.5</v>
      </c>
      <c r="AE39" s="29">
        <v>1.5</v>
      </c>
      <c r="AF39" s="29">
        <v>8.4</v>
      </c>
      <c r="AG39" s="29">
        <v>4</v>
      </c>
      <c r="AH39" s="29">
        <v>3.7</v>
      </c>
      <c r="AI39" s="29">
        <v>7.4</v>
      </c>
      <c r="AJ39" s="29">
        <v>5.5</v>
      </c>
      <c r="AK39" s="29">
        <v>7.4</v>
      </c>
      <c r="AL39" s="29">
        <v>8.4</v>
      </c>
      <c r="AM39" s="29">
        <v>9.6</v>
      </c>
      <c r="AN39" s="29">
        <v>5.7</v>
      </c>
      <c r="AO39" s="29">
        <v>9.4</v>
      </c>
      <c r="AP39" s="29">
        <v>8.2</v>
      </c>
      <c r="AQ39" s="29">
        <v>5.5</v>
      </c>
      <c r="AR39" s="29">
        <v>8.5</v>
      </c>
      <c r="AS39" s="29">
        <v>9.8</v>
      </c>
      <c r="AT39" s="29">
        <v>11.4</v>
      </c>
      <c r="AU39" s="29">
        <v>8.4</v>
      </c>
      <c r="AV39" s="29">
        <v>9</v>
      </c>
      <c r="AW39" s="29">
        <v>11.2</v>
      </c>
      <c r="AX39" s="29">
        <v>11.1</v>
      </c>
      <c r="AY39" s="29">
        <v>13</v>
      </c>
      <c r="AZ39" s="29">
        <v>11.7</v>
      </c>
      <c r="BA39" s="29">
        <v>8.8</v>
      </c>
      <c r="BB39" s="29">
        <v>12.2</v>
      </c>
      <c r="BC39" s="29">
        <v>4.2</v>
      </c>
      <c r="BD39" s="29">
        <v>8.8</v>
      </c>
      <c r="BE39" s="29">
        <v>11.1</v>
      </c>
      <c r="BF39" s="29">
        <v>7.6</v>
      </c>
      <c r="BG39" s="29">
        <v>5.6</v>
      </c>
      <c r="BH39" s="29">
        <v>6.1</v>
      </c>
      <c r="BI39" s="29">
        <v>7.9</v>
      </c>
      <c r="BJ39" s="29">
        <v>7.7</v>
      </c>
      <c r="BK39" s="29">
        <v>5.7</v>
      </c>
      <c r="BL39" s="29">
        <v>3.3</v>
      </c>
      <c r="BM39" s="29">
        <v>5.9</v>
      </c>
      <c r="BN39" s="29">
        <v>5.2</v>
      </c>
      <c r="BO39" s="29">
        <v>6.3</v>
      </c>
      <c r="BP39" s="29">
        <v>4.9</v>
      </c>
      <c r="BQ39" s="29">
        <v>5.7</v>
      </c>
      <c r="BR39" s="29">
        <v>6.3</v>
      </c>
      <c r="BS39" s="29">
        <v>5.6</v>
      </c>
      <c r="BT39" s="29">
        <v>6.3</v>
      </c>
      <c r="BU39" s="29">
        <v>6.5</v>
      </c>
      <c r="BV39" s="29">
        <v>3.3</v>
      </c>
      <c r="BW39" s="29">
        <v>3.3</v>
      </c>
      <c r="BX39" s="29">
        <v>4.9</v>
      </c>
      <c r="BY39" s="29">
        <v>6.6</v>
      </c>
      <c r="BZ39" s="29">
        <v>6.7</v>
      </c>
      <c r="CA39" s="29">
        <v>5.8</v>
      </c>
      <c r="CB39" s="29">
        <v>4.5</v>
      </c>
      <c r="CC39" s="29">
        <v>1.7</v>
      </c>
      <c r="CD39" s="29">
        <v>-2</v>
      </c>
      <c r="CE39" s="29">
        <v>3.8</v>
      </c>
      <c r="CF39" s="29">
        <v>3.7</v>
      </c>
      <c r="CG39" s="29">
        <v>4.2</v>
      </c>
      <c r="CH39" s="29">
        <v>3.7</v>
      </c>
      <c r="CI39" s="29">
        <v>3.9</v>
      </c>
    </row>
  </sheetData>
  <sheetProtection/>
  <mergeCells count="8">
    <mergeCell ref="A8:CI8"/>
    <mergeCell ref="A9:CI9"/>
    <mergeCell ref="A1:K1"/>
    <mergeCell ref="A2:B2"/>
    <mergeCell ref="A3:B3"/>
    <mergeCell ref="A4:B4"/>
    <mergeCell ref="A5:B5"/>
    <mergeCell ref="A7:CI7"/>
  </mergeCells>
  <printOptions/>
  <pageMargins left="0.75" right="0.75" top="1" bottom="1" header="0.5" footer="0.5"/>
  <pageSetup horizontalDpi="300" verticalDpi="300" orientation="portrait" r:id="rId1"/>
  <ignoredErrors>
    <ignoredError sqref="A12:A39" numberStoredAsText="1"/>
    <ignoredError sqref="C3:C4" formulaRange="1"/>
  </ignoredErrors>
</worksheet>
</file>

<file path=xl/worksheets/sheet4.xml><?xml version="1.0" encoding="utf-8"?>
<worksheet xmlns="http://schemas.openxmlformats.org/spreadsheetml/2006/main" xmlns:r="http://schemas.openxmlformats.org/officeDocument/2006/relationships">
  <dimension ref="A1:J82"/>
  <sheetViews>
    <sheetView zoomScalePageLayoutView="0" workbookViewId="0" topLeftCell="A1">
      <selection activeCell="A1" sqref="A1:J1"/>
    </sheetView>
  </sheetViews>
  <sheetFormatPr defaultColWidth="9.140625" defaultRowHeight="15"/>
  <cols>
    <col min="1" max="1" width="20.00390625" style="72" customWidth="1"/>
    <col min="2" max="5" width="8.00390625" style="72" customWidth="1"/>
    <col min="6" max="6" width="8.00390625" style="73" customWidth="1"/>
    <col min="7" max="7" width="16.57421875" style="73" customWidth="1"/>
    <col min="8" max="8" width="19.28125" style="72" customWidth="1"/>
    <col min="9" max="255" width="8.00390625" style="72" customWidth="1"/>
    <col min="256" max="16384" width="8.8515625" style="72" customWidth="1"/>
  </cols>
  <sheetData>
    <row r="1" spans="1:10" ht="25.5" customHeight="1">
      <c r="A1" s="124" t="s">
        <v>278</v>
      </c>
      <c r="B1" s="124"/>
      <c r="C1" s="124"/>
      <c r="D1" s="124"/>
      <c r="E1" s="124"/>
      <c r="F1" s="124"/>
      <c r="G1" s="124"/>
      <c r="H1" s="124"/>
      <c r="I1" s="124"/>
      <c r="J1" s="124"/>
    </row>
    <row r="2" ht="12.75">
      <c r="A2" s="71" t="s">
        <v>19</v>
      </c>
    </row>
    <row r="3" ht="12.75">
      <c r="A3" s="74"/>
    </row>
    <row r="4" spans="1:6" ht="12.75">
      <c r="A4" s="125" t="s">
        <v>279</v>
      </c>
      <c r="B4" s="122"/>
      <c r="C4" s="122"/>
      <c r="D4" s="122"/>
      <c r="E4" s="122"/>
      <c r="F4" s="122"/>
    </row>
    <row r="5" spans="1:6" ht="12.75">
      <c r="A5" s="125" t="s">
        <v>280</v>
      </c>
      <c r="B5" s="122"/>
      <c r="C5" s="122"/>
      <c r="D5" s="122"/>
      <c r="E5" s="122"/>
      <c r="F5" s="122"/>
    </row>
    <row r="6" spans="1:6" ht="12.75">
      <c r="A6" s="39" t="s">
        <v>281</v>
      </c>
      <c r="B6" s="121" t="s">
        <v>282</v>
      </c>
      <c r="C6" s="122"/>
      <c r="D6" s="122"/>
      <c r="E6" s="122"/>
      <c r="F6" s="122"/>
    </row>
    <row r="7" spans="1:6" ht="12.75">
      <c r="A7" s="39" t="s">
        <v>283</v>
      </c>
      <c r="B7" s="121" t="s">
        <v>284</v>
      </c>
      <c r="C7" s="122"/>
      <c r="D7" s="122"/>
      <c r="E7" s="122"/>
      <c r="F7" s="122"/>
    </row>
    <row r="8" spans="1:6" ht="12.75">
      <c r="A8" s="39" t="s">
        <v>285</v>
      </c>
      <c r="B8" s="121" t="s">
        <v>286</v>
      </c>
      <c r="C8" s="122"/>
      <c r="D8" s="122"/>
      <c r="E8" s="122"/>
      <c r="F8" s="122"/>
    </row>
    <row r="9" spans="1:6" ht="12.75">
      <c r="A9" s="39" t="s">
        <v>287</v>
      </c>
      <c r="B9" s="121" t="s">
        <v>288</v>
      </c>
      <c r="C9" s="122"/>
      <c r="D9" s="122"/>
      <c r="E9" s="122"/>
      <c r="F9" s="122"/>
    </row>
    <row r="10" spans="1:6" ht="12.75">
      <c r="A10" s="39" t="s">
        <v>289</v>
      </c>
      <c r="B10" s="121" t="s">
        <v>290</v>
      </c>
      <c r="C10" s="122"/>
      <c r="D10" s="122"/>
      <c r="E10" s="122"/>
      <c r="F10" s="122"/>
    </row>
    <row r="11" spans="1:6" ht="12.75">
      <c r="A11" s="39" t="s">
        <v>291</v>
      </c>
      <c r="B11" s="123" t="s">
        <v>292</v>
      </c>
      <c r="C11" s="122"/>
      <c r="D11" s="122"/>
      <c r="E11" s="122"/>
      <c r="F11" s="122"/>
    </row>
    <row r="13" spans="1:8" s="77" customFormat="1" ht="27" thickBot="1">
      <c r="A13" s="40" t="s">
        <v>293</v>
      </c>
      <c r="B13" s="40" t="s">
        <v>294</v>
      </c>
      <c r="C13" s="40" t="s">
        <v>295</v>
      </c>
      <c r="D13" s="40" t="s">
        <v>296</v>
      </c>
      <c r="E13" s="40" t="s">
        <v>297</v>
      </c>
      <c r="F13" s="41" t="s">
        <v>298</v>
      </c>
      <c r="G13" s="75" t="s">
        <v>299</v>
      </c>
      <c r="H13" s="76" t="s">
        <v>300</v>
      </c>
    </row>
    <row r="14" spans="1:6" ht="13.5" thickTop="1">
      <c r="A14" s="42">
        <v>1947</v>
      </c>
      <c r="C14" s="43">
        <v>9.6</v>
      </c>
      <c r="D14" s="43">
        <v>-11.3</v>
      </c>
      <c r="E14" s="43">
        <v>17.8</v>
      </c>
      <c r="F14" s="78">
        <f>AVERAGE(B14:E14)</f>
        <v>5.366666666666667</v>
      </c>
    </row>
    <row r="15" spans="1:6" ht="12.75">
      <c r="A15" s="42">
        <v>1948</v>
      </c>
      <c r="B15" s="43">
        <v>1.5</v>
      </c>
      <c r="C15" s="43">
        <v>-1</v>
      </c>
      <c r="D15" s="43">
        <v>0.5</v>
      </c>
      <c r="E15" s="43">
        <v>1.6</v>
      </c>
      <c r="F15" s="78">
        <f aca="true" t="shared" si="0" ref="F15:F78">AVERAGE(B15:E15)</f>
        <v>0.65</v>
      </c>
    </row>
    <row r="16" spans="1:6" ht="12.75">
      <c r="A16" s="42">
        <v>1949</v>
      </c>
      <c r="B16" s="43">
        <v>4</v>
      </c>
      <c r="C16" s="43">
        <v>4.3</v>
      </c>
      <c r="D16" s="43">
        <v>10</v>
      </c>
      <c r="E16" s="43">
        <v>-2.1</v>
      </c>
      <c r="F16" s="78">
        <f t="shared" si="0"/>
        <v>4.05</v>
      </c>
    </row>
    <row r="17" spans="1:6" ht="12.75">
      <c r="A17" s="42">
        <v>1950</v>
      </c>
      <c r="B17" s="43">
        <v>14.6</v>
      </c>
      <c r="C17" s="43">
        <v>4.6</v>
      </c>
      <c r="D17" s="43">
        <v>9</v>
      </c>
      <c r="E17" s="43">
        <v>0.6</v>
      </c>
      <c r="F17" s="78">
        <f t="shared" si="0"/>
        <v>7.2</v>
      </c>
    </row>
    <row r="18" spans="1:8" ht="12.75">
      <c r="A18" s="42">
        <v>1951</v>
      </c>
      <c r="B18" s="43">
        <v>0.8</v>
      </c>
      <c r="C18" s="43">
        <v>-1.4</v>
      </c>
      <c r="D18" s="43">
        <v>9.5</v>
      </c>
      <c r="E18" s="43">
        <v>1</v>
      </c>
      <c r="F18" s="78">
        <f t="shared" si="0"/>
        <v>2.475</v>
      </c>
      <c r="G18" s="79">
        <f>AVERAGE(F14:F18)</f>
        <v>3.9483333333333333</v>
      </c>
      <c r="H18" s="80">
        <f>(G18-AVERAGE(F$24:F$73))/AVERAGE(F$24:F$73)</f>
        <v>0.7575487795830553</v>
      </c>
    </row>
    <row r="19" spans="1:8" ht="12.75">
      <c r="A19" s="42">
        <v>1952</v>
      </c>
      <c r="B19" s="43">
        <v>1.7</v>
      </c>
      <c r="C19" s="43">
        <v>-0.3</v>
      </c>
      <c r="D19" s="43">
        <v>-1.5</v>
      </c>
      <c r="E19" s="43">
        <v>8.2</v>
      </c>
      <c r="F19" s="78">
        <f t="shared" si="0"/>
        <v>2.025</v>
      </c>
      <c r="G19" s="79">
        <f aca="true" t="shared" si="1" ref="G19:G81">AVERAGE(F15:F19)</f>
        <v>3.28</v>
      </c>
      <c r="H19" s="80">
        <f aca="true" t="shared" si="2" ref="H19:H81">(G19-AVERAGE(F$24:F$73))/AVERAGE(F$24:F$73)</f>
        <v>0.460048965056755</v>
      </c>
    </row>
    <row r="20" spans="1:8" ht="12.75">
      <c r="A20" s="42">
        <v>1953</v>
      </c>
      <c r="B20" s="43">
        <v>3.2</v>
      </c>
      <c r="C20" s="43">
        <v>1.3</v>
      </c>
      <c r="D20" s="43">
        <v>2</v>
      </c>
      <c r="E20" s="43">
        <v>-1.5</v>
      </c>
      <c r="F20" s="78">
        <f t="shared" si="0"/>
        <v>1.25</v>
      </c>
      <c r="G20" s="79">
        <f t="shared" si="1"/>
        <v>3.4</v>
      </c>
      <c r="H20" s="80">
        <f t="shared" si="2"/>
        <v>0.513465390607612</v>
      </c>
    </row>
    <row r="21" spans="1:8" ht="12.75">
      <c r="A21" s="42">
        <v>1954</v>
      </c>
      <c r="B21" s="43">
        <v>0.7</v>
      </c>
      <c r="C21" s="43">
        <v>2.9</v>
      </c>
      <c r="D21" s="43">
        <v>7.5</v>
      </c>
      <c r="E21" s="43">
        <v>4.8</v>
      </c>
      <c r="F21" s="78">
        <f t="shared" si="0"/>
        <v>3.9749999999999996</v>
      </c>
      <c r="G21" s="79">
        <f t="shared" si="1"/>
        <v>3.3850000000000002</v>
      </c>
      <c r="H21" s="80">
        <f t="shared" si="2"/>
        <v>0.5067883374137551</v>
      </c>
    </row>
    <row r="22" spans="1:8" ht="12.75">
      <c r="A22" s="42">
        <v>1955</v>
      </c>
      <c r="B22" s="43">
        <v>7.9</v>
      </c>
      <c r="C22" s="43">
        <v>1.2</v>
      </c>
      <c r="D22" s="43">
        <v>1.6</v>
      </c>
      <c r="E22" s="43">
        <v>-1.2</v>
      </c>
      <c r="F22" s="78">
        <f t="shared" si="0"/>
        <v>2.375</v>
      </c>
      <c r="G22" s="79">
        <f t="shared" si="1"/>
        <v>2.42</v>
      </c>
      <c r="H22" s="80">
        <f t="shared" si="2"/>
        <v>0.07723124860894735</v>
      </c>
    </row>
    <row r="23" spans="1:8" ht="12.75">
      <c r="A23" s="42">
        <v>1956</v>
      </c>
      <c r="B23" s="43">
        <v>-4.8</v>
      </c>
      <c r="C23" s="43">
        <v>1.8</v>
      </c>
      <c r="D23" s="43">
        <v>0</v>
      </c>
      <c r="E23" s="43">
        <v>4.3</v>
      </c>
      <c r="F23" s="78">
        <f t="shared" si="0"/>
        <v>0.32499999999999996</v>
      </c>
      <c r="G23" s="79">
        <f t="shared" si="1"/>
        <v>1.9899999999999998</v>
      </c>
      <c r="H23" s="80">
        <f t="shared" si="2"/>
        <v>-0.11417760961495659</v>
      </c>
    </row>
    <row r="24" spans="1:8" ht="12.75">
      <c r="A24" s="42">
        <v>1957</v>
      </c>
      <c r="B24" s="43">
        <v>4.6</v>
      </c>
      <c r="C24" s="43">
        <v>-1.5</v>
      </c>
      <c r="D24" s="43">
        <v>5.8</v>
      </c>
      <c r="E24" s="43">
        <v>1.3</v>
      </c>
      <c r="F24" s="78">
        <f t="shared" si="0"/>
        <v>2.55</v>
      </c>
      <c r="G24" s="79">
        <f t="shared" si="1"/>
        <v>2.0949999999999998</v>
      </c>
      <c r="H24" s="80">
        <f t="shared" si="2"/>
        <v>-0.06743823725795682</v>
      </c>
    </row>
    <row r="25" spans="1:8" ht="12.75">
      <c r="A25" s="42">
        <v>1958</v>
      </c>
      <c r="B25" s="43">
        <v>-5.4</v>
      </c>
      <c r="C25" s="43">
        <v>8.1</v>
      </c>
      <c r="D25" s="43">
        <v>7.7</v>
      </c>
      <c r="E25" s="43">
        <v>6.9</v>
      </c>
      <c r="F25" s="78">
        <f t="shared" si="0"/>
        <v>4.324999999999999</v>
      </c>
      <c r="G25" s="79">
        <f t="shared" si="1"/>
        <v>2.71</v>
      </c>
      <c r="H25" s="80">
        <f t="shared" si="2"/>
        <v>0.20632094369018486</v>
      </c>
    </row>
    <row r="26" spans="1:8" ht="12.75">
      <c r="A26" s="42">
        <v>1959</v>
      </c>
      <c r="B26" s="43">
        <v>0.3</v>
      </c>
      <c r="C26" s="43">
        <v>4.8</v>
      </c>
      <c r="D26" s="43">
        <v>-0.8</v>
      </c>
      <c r="E26" s="43">
        <v>-0.7</v>
      </c>
      <c r="F26" s="78">
        <f t="shared" si="0"/>
        <v>0.8999999999999999</v>
      </c>
      <c r="G26" s="79">
        <f t="shared" si="1"/>
        <v>2.0949999999999998</v>
      </c>
      <c r="H26" s="80">
        <f t="shared" si="2"/>
        <v>-0.06743823725795682</v>
      </c>
    </row>
    <row r="27" spans="1:8" ht="12.75">
      <c r="A27" s="42">
        <v>1960</v>
      </c>
      <c r="B27" s="43">
        <v>9.6</v>
      </c>
      <c r="C27" s="43">
        <v>-5.3</v>
      </c>
      <c r="D27" s="43">
        <v>1.2</v>
      </c>
      <c r="E27" s="43">
        <v>-4.8</v>
      </c>
      <c r="F27" s="78">
        <f t="shared" si="0"/>
        <v>0.17500000000000004</v>
      </c>
      <c r="G27" s="79">
        <f t="shared" si="1"/>
        <v>1.655</v>
      </c>
      <c r="H27" s="80">
        <f t="shared" si="2"/>
        <v>-0.2632984642777653</v>
      </c>
    </row>
    <row r="28" spans="1:8" ht="12.75">
      <c r="A28" s="42">
        <v>1961</v>
      </c>
      <c r="B28" s="43">
        <v>5.2</v>
      </c>
      <c r="C28" s="43">
        <v>11.9</v>
      </c>
      <c r="D28" s="43">
        <v>5.6</v>
      </c>
      <c r="E28" s="43">
        <v>3.8</v>
      </c>
      <c r="F28" s="78">
        <f t="shared" si="0"/>
        <v>6.625000000000001</v>
      </c>
      <c r="G28" s="79">
        <f t="shared" si="1"/>
        <v>2.915</v>
      </c>
      <c r="H28" s="80">
        <f t="shared" si="2"/>
        <v>0.2975740040062321</v>
      </c>
    </row>
    <row r="29" spans="1:8" ht="12.75">
      <c r="A29" s="42">
        <v>1962</v>
      </c>
      <c r="B29" s="43">
        <v>6.8</v>
      </c>
      <c r="C29" s="43">
        <v>-0.7</v>
      </c>
      <c r="D29" s="43">
        <v>5.3</v>
      </c>
      <c r="E29" s="43">
        <v>3.4</v>
      </c>
      <c r="F29" s="78">
        <f t="shared" si="0"/>
        <v>3.6999999999999997</v>
      </c>
      <c r="G29" s="79">
        <f t="shared" si="1"/>
        <v>3.145</v>
      </c>
      <c r="H29" s="80">
        <f t="shared" si="2"/>
        <v>0.39995548631204114</v>
      </c>
    </row>
    <row r="30" spans="1:8" ht="12.75">
      <c r="A30" s="42">
        <v>1963</v>
      </c>
      <c r="B30" s="43">
        <v>1.3</v>
      </c>
      <c r="C30" s="43">
        <v>4.1</v>
      </c>
      <c r="D30" s="43">
        <v>8.8</v>
      </c>
      <c r="E30" s="43">
        <v>0</v>
      </c>
      <c r="F30" s="78">
        <f t="shared" si="0"/>
        <v>3.55</v>
      </c>
      <c r="G30" s="79">
        <f t="shared" si="1"/>
        <v>2.9899999999999998</v>
      </c>
      <c r="H30" s="80">
        <f t="shared" si="2"/>
        <v>0.33095926997551756</v>
      </c>
    </row>
    <row r="31" spans="1:8" ht="12.75">
      <c r="A31" s="42">
        <v>1964</v>
      </c>
      <c r="B31" s="43">
        <v>3.6</v>
      </c>
      <c r="C31" s="43">
        <v>2.7</v>
      </c>
      <c r="D31" s="43">
        <v>3</v>
      </c>
      <c r="E31" s="43">
        <v>-3.5</v>
      </c>
      <c r="F31" s="78">
        <f t="shared" si="0"/>
        <v>1.4500000000000002</v>
      </c>
      <c r="G31" s="79">
        <f t="shared" si="1"/>
        <v>3.1</v>
      </c>
      <c r="H31" s="80">
        <f t="shared" si="2"/>
        <v>0.37992432673046983</v>
      </c>
    </row>
    <row r="32" spans="1:8" ht="12.75">
      <c r="A32" s="42">
        <v>1965</v>
      </c>
      <c r="B32" s="43">
        <v>6.1</v>
      </c>
      <c r="C32" s="43">
        <v>2.4</v>
      </c>
      <c r="D32" s="43">
        <v>7.4</v>
      </c>
      <c r="E32" s="43">
        <v>7.5</v>
      </c>
      <c r="F32" s="78">
        <f t="shared" si="0"/>
        <v>5.85</v>
      </c>
      <c r="G32" s="79">
        <f t="shared" si="1"/>
        <v>4.234999999999999</v>
      </c>
      <c r="H32" s="80">
        <f t="shared" si="2"/>
        <v>0.8851546850656576</v>
      </c>
    </row>
    <row r="33" spans="1:8" ht="12.75">
      <c r="A33" s="42">
        <v>1966</v>
      </c>
      <c r="B33" s="43">
        <v>5.7</v>
      </c>
      <c r="C33" s="43">
        <v>-2.4</v>
      </c>
      <c r="D33" s="43">
        <v>0.6</v>
      </c>
      <c r="E33" s="43">
        <v>2.8</v>
      </c>
      <c r="F33" s="78">
        <f t="shared" si="0"/>
        <v>1.675</v>
      </c>
      <c r="G33" s="79">
        <f t="shared" si="1"/>
        <v>3.2449999999999997</v>
      </c>
      <c r="H33" s="80">
        <f t="shared" si="2"/>
        <v>0.4444691742710884</v>
      </c>
    </row>
    <row r="34" spans="1:8" ht="12.75">
      <c r="A34" s="42">
        <v>1967</v>
      </c>
      <c r="B34" s="43">
        <v>3.4</v>
      </c>
      <c r="C34" s="43">
        <v>1.7</v>
      </c>
      <c r="D34" s="43">
        <v>1.6</v>
      </c>
      <c r="E34" s="43">
        <v>1.4</v>
      </c>
      <c r="F34" s="78">
        <f t="shared" si="0"/>
        <v>2.025</v>
      </c>
      <c r="G34" s="79">
        <f t="shared" si="1"/>
        <v>2.91</v>
      </c>
      <c r="H34" s="80">
        <f t="shared" si="2"/>
        <v>0.2953483196082798</v>
      </c>
    </row>
    <row r="35" spans="1:8" ht="12.75">
      <c r="A35" s="42">
        <v>1968</v>
      </c>
      <c r="B35" s="43">
        <v>9.2</v>
      </c>
      <c r="C35" s="43">
        <v>3.9</v>
      </c>
      <c r="D35" s="43">
        <v>-0.1</v>
      </c>
      <c r="E35" s="43">
        <v>-0.7</v>
      </c>
      <c r="F35" s="78">
        <f t="shared" si="0"/>
        <v>3.075</v>
      </c>
      <c r="G35" s="79">
        <f t="shared" si="1"/>
        <v>2.815</v>
      </c>
      <c r="H35" s="80">
        <f t="shared" si="2"/>
        <v>0.25306031604718465</v>
      </c>
    </row>
    <row r="36" spans="1:8" ht="12.75">
      <c r="A36" s="42">
        <v>1969</v>
      </c>
      <c r="B36" s="43">
        <v>3.1</v>
      </c>
      <c r="C36" s="43">
        <v>-3.2</v>
      </c>
      <c r="D36" s="43">
        <v>0.2</v>
      </c>
      <c r="E36" s="43">
        <v>-1.7</v>
      </c>
      <c r="F36" s="78">
        <f t="shared" si="0"/>
        <v>-0.4</v>
      </c>
      <c r="G36" s="79">
        <f t="shared" si="1"/>
        <v>2.445</v>
      </c>
      <c r="H36" s="80">
        <f t="shared" si="2"/>
        <v>0.08835967059870917</v>
      </c>
    </row>
    <row r="37" spans="1:8" ht="12.75">
      <c r="A37" s="42">
        <v>1970</v>
      </c>
      <c r="B37" s="43">
        <v>1</v>
      </c>
      <c r="C37" s="43">
        <v>6.2</v>
      </c>
      <c r="D37" s="43">
        <v>6.3</v>
      </c>
      <c r="E37" s="43">
        <v>-3.4</v>
      </c>
      <c r="F37" s="78">
        <f t="shared" si="0"/>
        <v>2.525</v>
      </c>
      <c r="G37" s="79">
        <f t="shared" si="1"/>
        <v>1.78</v>
      </c>
      <c r="H37" s="80">
        <f t="shared" si="2"/>
        <v>-0.20765635432895604</v>
      </c>
    </row>
    <row r="38" spans="1:8" ht="12.75">
      <c r="A38" s="42">
        <v>1971</v>
      </c>
      <c r="B38" s="43">
        <v>12.1</v>
      </c>
      <c r="C38" s="43">
        <v>1.3</v>
      </c>
      <c r="D38" s="43">
        <v>3.6</v>
      </c>
      <c r="E38" s="43">
        <v>-3.1</v>
      </c>
      <c r="F38" s="78">
        <f t="shared" si="0"/>
        <v>3.475</v>
      </c>
      <c r="G38" s="79">
        <f t="shared" si="1"/>
        <v>2.1399999999999997</v>
      </c>
      <c r="H38" s="80">
        <f t="shared" si="2"/>
        <v>-0.04740707767638551</v>
      </c>
    </row>
    <row r="39" spans="1:8" ht="12.75">
      <c r="A39" s="42">
        <v>1972</v>
      </c>
      <c r="B39" s="43">
        <v>5.7</v>
      </c>
      <c r="C39" s="43">
        <v>8.4</v>
      </c>
      <c r="D39" s="43">
        <v>2.2</v>
      </c>
      <c r="E39" s="43">
        <v>3.3</v>
      </c>
      <c r="F39" s="78">
        <f t="shared" si="0"/>
        <v>4.9</v>
      </c>
      <c r="G39" s="79">
        <f t="shared" si="1"/>
        <v>2.7150000000000003</v>
      </c>
      <c r="H39" s="80">
        <f t="shared" si="2"/>
        <v>0.2085466280881374</v>
      </c>
    </row>
    <row r="40" spans="1:8" ht="12.75">
      <c r="A40" s="42">
        <v>1973</v>
      </c>
      <c r="B40" s="43">
        <v>9.3</v>
      </c>
      <c r="C40" s="43">
        <v>0.4</v>
      </c>
      <c r="D40" s="43">
        <v>-3.8</v>
      </c>
      <c r="E40" s="43">
        <v>-2.6</v>
      </c>
      <c r="F40" s="78">
        <f t="shared" si="0"/>
        <v>0.8250000000000003</v>
      </c>
      <c r="G40" s="79">
        <f t="shared" si="1"/>
        <v>2.265</v>
      </c>
      <c r="H40" s="80">
        <f t="shared" si="2"/>
        <v>0.008235032272423951</v>
      </c>
    </row>
    <row r="41" spans="1:8" ht="12.75">
      <c r="A41" s="42">
        <v>1974</v>
      </c>
      <c r="B41" s="43">
        <v>-0.8</v>
      </c>
      <c r="C41" s="43">
        <v>-1.1</v>
      </c>
      <c r="D41" s="43">
        <v>-4.2</v>
      </c>
      <c r="E41" s="43">
        <v>3.6</v>
      </c>
      <c r="F41" s="78">
        <f t="shared" si="0"/>
        <v>-0.6250000000000001</v>
      </c>
      <c r="G41" s="79">
        <f t="shared" si="1"/>
        <v>2.22</v>
      </c>
      <c r="H41" s="80">
        <f t="shared" si="2"/>
        <v>-0.011796127309147352</v>
      </c>
    </row>
    <row r="42" spans="1:8" ht="12.75">
      <c r="A42" s="42">
        <v>1975</v>
      </c>
      <c r="B42" s="43">
        <v>3.2</v>
      </c>
      <c r="C42" s="43">
        <v>6.8</v>
      </c>
      <c r="D42" s="43">
        <v>4.6</v>
      </c>
      <c r="E42" s="43">
        <v>0.4</v>
      </c>
      <c r="F42" s="78">
        <f t="shared" si="0"/>
        <v>3.75</v>
      </c>
      <c r="G42" s="79">
        <f t="shared" si="1"/>
        <v>2.4650000000000003</v>
      </c>
      <c r="H42" s="80">
        <f t="shared" si="2"/>
        <v>0.09726240819051886</v>
      </c>
    </row>
    <row r="43" spans="1:8" ht="12.75">
      <c r="A43" s="42">
        <v>1976</v>
      </c>
      <c r="B43" s="43">
        <v>6</v>
      </c>
      <c r="C43" s="43">
        <v>3.9</v>
      </c>
      <c r="D43" s="43">
        <v>0.7</v>
      </c>
      <c r="E43" s="43">
        <v>1.3</v>
      </c>
      <c r="F43" s="78">
        <f t="shared" si="0"/>
        <v>2.975</v>
      </c>
      <c r="G43" s="79">
        <f t="shared" si="1"/>
        <v>2.365</v>
      </c>
      <c r="H43" s="80">
        <f t="shared" si="2"/>
        <v>0.052748720231471403</v>
      </c>
    </row>
    <row r="44" spans="1:8" ht="12.75">
      <c r="A44" s="42">
        <v>1977</v>
      </c>
      <c r="B44" s="43">
        <v>2.4</v>
      </c>
      <c r="C44" s="43">
        <v>1.7</v>
      </c>
      <c r="D44" s="43">
        <v>4</v>
      </c>
      <c r="E44" s="43">
        <v>-5</v>
      </c>
      <c r="F44" s="78">
        <f t="shared" si="0"/>
        <v>0.7749999999999999</v>
      </c>
      <c r="G44" s="79">
        <f t="shared" si="1"/>
        <v>1.5400000000000003</v>
      </c>
      <c r="H44" s="80">
        <f t="shared" si="2"/>
        <v>-0.3144892054306697</v>
      </c>
    </row>
    <row r="45" spans="1:8" ht="12.75">
      <c r="A45" s="42">
        <v>1978</v>
      </c>
      <c r="B45" s="43">
        <v>0.3</v>
      </c>
      <c r="C45" s="43">
        <v>8</v>
      </c>
      <c r="D45" s="43">
        <v>0</v>
      </c>
      <c r="E45" s="43">
        <v>2.5</v>
      </c>
      <c r="F45" s="78">
        <f t="shared" si="0"/>
        <v>2.7</v>
      </c>
      <c r="G45" s="79">
        <f t="shared" si="1"/>
        <v>1.9149999999999998</v>
      </c>
      <c r="H45" s="80">
        <f t="shared" si="2"/>
        <v>-0.14756287558424214</v>
      </c>
    </row>
    <row r="46" spans="1:8" ht="12.75">
      <c r="A46" s="42">
        <v>1979</v>
      </c>
      <c r="B46" s="43">
        <v>-3.5</v>
      </c>
      <c r="C46" s="43">
        <v>-1.1</v>
      </c>
      <c r="D46" s="43">
        <v>-0.4</v>
      </c>
      <c r="E46" s="43">
        <v>-0.4</v>
      </c>
      <c r="F46" s="78">
        <f t="shared" si="0"/>
        <v>-1.35</v>
      </c>
      <c r="G46" s="79">
        <f t="shared" si="1"/>
        <v>1.77</v>
      </c>
      <c r="H46" s="80">
        <f t="shared" si="2"/>
        <v>-0.2121077231248608</v>
      </c>
    </row>
    <row r="47" spans="1:8" ht="12.75">
      <c r="A47" s="42">
        <v>1980</v>
      </c>
      <c r="B47" s="43">
        <v>1.9</v>
      </c>
      <c r="C47" s="43">
        <v>-4.3</v>
      </c>
      <c r="D47" s="43">
        <v>1.4</v>
      </c>
      <c r="E47" s="43">
        <v>4.5</v>
      </c>
      <c r="F47" s="78">
        <f t="shared" si="0"/>
        <v>0.875</v>
      </c>
      <c r="G47" s="79">
        <f t="shared" si="1"/>
        <v>1.1949999999999998</v>
      </c>
      <c r="H47" s="80">
        <f t="shared" si="2"/>
        <v>-0.4680614288893835</v>
      </c>
    </row>
    <row r="48" spans="1:8" ht="12.75">
      <c r="A48" s="42">
        <v>1981</v>
      </c>
      <c r="B48" s="43">
        <v>6.9</v>
      </c>
      <c r="C48" s="43">
        <v>-4.9</v>
      </c>
      <c r="D48" s="43">
        <v>3.4</v>
      </c>
      <c r="E48" s="43">
        <v>-4.7</v>
      </c>
      <c r="F48" s="78">
        <f t="shared" si="0"/>
        <v>0.17500000000000004</v>
      </c>
      <c r="G48" s="79">
        <f t="shared" si="1"/>
        <v>0.635</v>
      </c>
      <c r="H48" s="80">
        <f t="shared" si="2"/>
        <v>-0.717338081460049</v>
      </c>
    </row>
    <row r="49" spans="1:8" ht="12.75">
      <c r="A49" s="42">
        <v>1982</v>
      </c>
      <c r="B49" s="43">
        <v>-2.8</v>
      </c>
      <c r="C49" s="43">
        <v>0.8</v>
      </c>
      <c r="D49" s="43">
        <v>0.8</v>
      </c>
      <c r="E49" s="43">
        <v>3.7</v>
      </c>
      <c r="F49" s="78">
        <f t="shared" si="0"/>
        <v>0.6250000000000001</v>
      </c>
      <c r="G49" s="79">
        <f t="shared" si="1"/>
        <v>0.6050000000000001</v>
      </c>
      <c r="H49" s="80">
        <f t="shared" si="2"/>
        <v>-0.7306921878477631</v>
      </c>
    </row>
    <row r="50" spans="1:8" ht="12.75">
      <c r="A50" s="42">
        <v>1983</v>
      </c>
      <c r="B50" s="43">
        <v>5.4</v>
      </c>
      <c r="C50" s="43">
        <v>9.5</v>
      </c>
      <c r="D50" s="43">
        <v>2.9</v>
      </c>
      <c r="E50" s="43">
        <v>2</v>
      </c>
      <c r="F50" s="78">
        <f t="shared" si="0"/>
        <v>4.95</v>
      </c>
      <c r="G50" s="79">
        <f t="shared" si="1"/>
        <v>1.0550000000000002</v>
      </c>
      <c r="H50" s="80">
        <f t="shared" si="2"/>
        <v>-0.5303805920320497</v>
      </c>
    </row>
    <row r="51" spans="1:8" ht="12.75">
      <c r="A51" s="42">
        <v>1984</v>
      </c>
      <c r="B51" s="43">
        <v>0.7</v>
      </c>
      <c r="C51" s="43">
        <v>2.5</v>
      </c>
      <c r="D51" s="43">
        <v>1.7</v>
      </c>
      <c r="E51" s="43">
        <v>0.3</v>
      </c>
      <c r="F51" s="78">
        <f t="shared" si="0"/>
        <v>1.3</v>
      </c>
      <c r="G51" s="79">
        <f t="shared" si="1"/>
        <v>1.585</v>
      </c>
      <c r="H51" s="80">
        <f t="shared" si="2"/>
        <v>-0.2944580458490985</v>
      </c>
    </row>
    <row r="52" spans="1:8" ht="12.75">
      <c r="A52" s="42">
        <v>1985</v>
      </c>
      <c r="B52" s="43">
        <v>0.7</v>
      </c>
      <c r="C52" s="43">
        <v>1.4</v>
      </c>
      <c r="D52" s="43">
        <v>5.2</v>
      </c>
      <c r="E52" s="43">
        <v>1.7</v>
      </c>
      <c r="F52" s="78">
        <f t="shared" si="0"/>
        <v>2.25</v>
      </c>
      <c r="G52" s="79">
        <f t="shared" si="1"/>
        <v>1.86</v>
      </c>
      <c r="H52" s="80">
        <f t="shared" si="2"/>
        <v>-0.17204540396171808</v>
      </c>
    </row>
    <row r="53" spans="1:8" ht="12.75">
      <c r="A53" s="42">
        <v>1986</v>
      </c>
      <c r="B53" s="43">
        <v>4.8</v>
      </c>
      <c r="C53" s="43">
        <v>3.1</v>
      </c>
      <c r="D53" s="43">
        <v>1.9</v>
      </c>
      <c r="E53" s="43">
        <v>-1</v>
      </c>
      <c r="F53" s="78">
        <f t="shared" si="0"/>
        <v>2.2</v>
      </c>
      <c r="G53" s="79">
        <f t="shared" si="1"/>
        <v>2.2649999999999997</v>
      </c>
      <c r="H53" s="80">
        <f t="shared" si="2"/>
        <v>0.008235032272423753</v>
      </c>
    </row>
    <row r="54" spans="1:8" ht="12.75">
      <c r="A54" s="42">
        <v>1987</v>
      </c>
      <c r="B54" s="43">
        <v>-1.9</v>
      </c>
      <c r="C54" s="43">
        <v>2.9</v>
      </c>
      <c r="D54" s="43">
        <v>0.1</v>
      </c>
      <c r="E54" s="43">
        <v>3.5</v>
      </c>
      <c r="F54" s="78">
        <f t="shared" si="0"/>
        <v>1.15</v>
      </c>
      <c r="G54" s="79">
        <f t="shared" si="1"/>
        <v>2.37</v>
      </c>
      <c r="H54" s="80">
        <f t="shared" si="2"/>
        <v>0.054974404629423726</v>
      </c>
    </row>
    <row r="55" spans="1:8" ht="12.75">
      <c r="A55" s="42">
        <v>1988</v>
      </c>
      <c r="B55" s="43">
        <v>1.4</v>
      </c>
      <c r="C55" s="43">
        <v>1.1</v>
      </c>
      <c r="D55" s="43">
        <v>1.2</v>
      </c>
      <c r="E55" s="43">
        <v>1.6</v>
      </c>
      <c r="F55" s="78">
        <f t="shared" si="0"/>
        <v>1.3250000000000002</v>
      </c>
      <c r="G55" s="79">
        <f t="shared" si="1"/>
        <v>1.6450000000000002</v>
      </c>
      <c r="H55" s="80">
        <f t="shared" si="2"/>
        <v>-0.26774983307366995</v>
      </c>
    </row>
    <row r="56" spans="1:8" ht="12.75">
      <c r="A56" s="42">
        <v>1989</v>
      </c>
      <c r="B56" s="43">
        <v>-0.6</v>
      </c>
      <c r="C56" s="43">
        <v>1.5</v>
      </c>
      <c r="D56" s="43">
        <v>2.1</v>
      </c>
      <c r="E56" s="43">
        <v>0.2</v>
      </c>
      <c r="F56" s="78">
        <f t="shared" si="0"/>
        <v>0.8</v>
      </c>
      <c r="G56" s="79">
        <f t="shared" si="1"/>
        <v>1.545</v>
      </c>
      <c r="H56" s="80">
        <f t="shared" si="2"/>
        <v>-0.3122635210327175</v>
      </c>
    </row>
    <row r="57" spans="1:8" ht="12.75">
      <c r="A57" s="42">
        <v>1990</v>
      </c>
      <c r="B57" s="43">
        <v>3.5</v>
      </c>
      <c r="C57" s="43">
        <v>3.7</v>
      </c>
      <c r="D57" s="43">
        <v>1.7</v>
      </c>
      <c r="E57" s="43">
        <v>-3.2</v>
      </c>
      <c r="F57" s="78">
        <f t="shared" si="0"/>
        <v>1.425</v>
      </c>
      <c r="G57" s="79">
        <f t="shared" si="1"/>
        <v>1.3800000000000001</v>
      </c>
      <c r="H57" s="80">
        <f t="shared" si="2"/>
        <v>-0.38571110616514565</v>
      </c>
    </row>
    <row r="58" spans="1:8" ht="12.75">
      <c r="A58" s="42">
        <v>1991</v>
      </c>
      <c r="B58" s="43">
        <v>1.2</v>
      </c>
      <c r="C58" s="43">
        <v>6.7</v>
      </c>
      <c r="D58" s="43">
        <v>2.9</v>
      </c>
      <c r="E58" s="43">
        <v>2.2</v>
      </c>
      <c r="F58" s="78">
        <f t="shared" si="0"/>
        <v>3.25</v>
      </c>
      <c r="G58" s="79">
        <f t="shared" si="1"/>
        <v>1.59</v>
      </c>
      <c r="H58" s="80">
        <f t="shared" si="2"/>
        <v>-0.2922323614511461</v>
      </c>
    </row>
    <row r="59" spans="1:8" ht="12.75">
      <c r="A59" s="42">
        <v>1992</v>
      </c>
      <c r="B59" s="43">
        <v>7.7</v>
      </c>
      <c r="C59" s="43">
        <v>3.2</v>
      </c>
      <c r="D59" s="43">
        <v>3.6</v>
      </c>
      <c r="E59" s="43">
        <v>2.4</v>
      </c>
      <c r="F59" s="78">
        <f t="shared" si="0"/>
        <v>4.225</v>
      </c>
      <c r="G59" s="79">
        <f t="shared" si="1"/>
        <v>2.2049999999999996</v>
      </c>
      <c r="H59" s="80">
        <f t="shared" si="2"/>
        <v>-0.018473180503004717</v>
      </c>
    </row>
    <row r="60" spans="1:8" ht="12.75">
      <c r="A60" s="42">
        <v>1993</v>
      </c>
      <c r="B60" s="43">
        <v>-3.1</v>
      </c>
      <c r="C60" s="43">
        <v>-2.2</v>
      </c>
      <c r="D60" s="43">
        <v>1</v>
      </c>
      <c r="E60" s="43">
        <v>2.4</v>
      </c>
      <c r="F60" s="78">
        <f t="shared" si="0"/>
        <v>-0.4750000000000002</v>
      </c>
      <c r="G60" s="79">
        <f t="shared" si="1"/>
        <v>1.845</v>
      </c>
      <c r="H60" s="80">
        <f t="shared" si="2"/>
        <v>-0.17872245715557525</v>
      </c>
    </row>
    <row r="61" spans="1:8" ht="12.75">
      <c r="A61" s="42">
        <v>1994</v>
      </c>
      <c r="B61" s="43">
        <v>2.3</v>
      </c>
      <c r="C61" s="43">
        <v>0</v>
      </c>
      <c r="D61" s="43">
        <v>-2.4</v>
      </c>
      <c r="E61" s="43">
        <v>4.1</v>
      </c>
      <c r="F61" s="78">
        <f t="shared" si="0"/>
        <v>0.9999999999999999</v>
      </c>
      <c r="G61" s="79">
        <f t="shared" si="1"/>
        <v>1.8849999999999998</v>
      </c>
      <c r="H61" s="80">
        <f t="shared" si="2"/>
        <v>-0.16091698197195636</v>
      </c>
    </row>
    <row r="62" spans="1:8" ht="12.75">
      <c r="A62" s="42">
        <v>1995</v>
      </c>
      <c r="B62" s="43">
        <v>-0.9</v>
      </c>
      <c r="C62" s="43">
        <v>1.5</v>
      </c>
      <c r="D62" s="43">
        <v>0.1</v>
      </c>
      <c r="E62" s="43">
        <v>3.2</v>
      </c>
      <c r="F62" s="78">
        <f t="shared" si="0"/>
        <v>0.9750000000000001</v>
      </c>
      <c r="G62" s="79">
        <f t="shared" si="1"/>
        <v>1.795</v>
      </c>
      <c r="H62" s="80">
        <f t="shared" si="2"/>
        <v>-0.200979301135099</v>
      </c>
    </row>
    <row r="63" spans="1:8" ht="12.75">
      <c r="A63" s="42">
        <v>1996</v>
      </c>
      <c r="B63" s="43">
        <v>3.5</v>
      </c>
      <c r="C63" s="43">
        <v>4.9</v>
      </c>
      <c r="D63" s="43">
        <v>1.7</v>
      </c>
      <c r="E63" s="43">
        <v>0.1</v>
      </c>
      <c r="F63" s="78">
        <f t="shared" si="0"/>
        <v>2.55</v>
      </c>
      <c r="G63" s="79">
        <f t="shared" si="1"/>
        <v>1.6549999999999998</v>
      </c>
      <c r="H63" s="80">
        <f t="shared" si="2"/>
        <v>-0.26329846427776543</v>
      </c>
    </row>
    <row r="64" spans="1:8" ht="12.75">
      <c r="A64" s="42">
        <v>1997</v>
      </c>
      <c r="B64" s="43">
        <v>-1.1</v>
      </c>
      <c r="C64" s="43">
        <v>4.8</v>
      </c>
      <c r="D64" s="43">
        <v>3.3</v>
      </c>
      <c r="E64" s="43">
        <v>1.7</v>
      </c>
      <c r="F64" s="78">
        <f t="shared" si="0"/>
        <v>2.175</v>
      </c>
      <c r="G64" s="79">
        <f t="shared" si="1"/>
        <v>1.2449999999999999</v>
      </c>
      <c r="H64" s="80">
        <f t="shared" si="2"/>
        <v>-0.44580458490985975</v>
      </c>
    </row>
    <row r="65" spans="1:8" ht="12.75">
      <c r="A65" s="42">
        <v>1998</v>
      </c>
      <c r="B65" s="43">
        <v>2.6</v>
      </c>
      <c r="C65" s="43">
        <v>2.7</v>
      </c>
      <c r="D65" s="43">
        <v>5.6</v>
      </c>
      <c r="E65" s="43">
        <v>2.6</v>
      </c>
      <c r="F65" s="78">
        <f t="shared" si="0"/>
        <v>3.375</v>
      </c>
      <c r="G65" s="79">
        <f t="shared" si="1"/>
        <v>2.0149999999999997</v>
      </c>
      <c r="H65" s="80">
        <f t="shared" si="2"/>
        <v>-0.10304918762519477</v>
      </c>
    </row>
    <row r="66" spans="1:8" ht="12.75">
      <c r="A66" s="42">
        <v>1999</v>
      </c>
      <c r="B66" s="43">
        <v>3.8</v>
      </c>
      <c r="C66" s="43">
        <v>0.7</v>
      </c>
      <c r="D66" s="43">
        <v>3.4</v>
      </c>
      <c r="E66" s="43">
        <v>6.8</v>
      </c>
      <c r="F66" s="78">
        <f t="shared" si="0"/>
        <v>3.675</v>
      </c>
      <c r="G66" s="79">
        <f t="shared" si="1"/>
        <v>2.55</v>
      </c>
      <c r="H66" s="80">
        <f t="shared" si="2"/>
        <v>0.13509904295570893</v>
      </c>
    </row>
    <row r="67" spans="1:8" ht="12.75">
      <c r="A67" s="42">
        <v>2000</v>
      </c>
      <c r="B67" s="43">
        <v>-1.4</v>
      </c>
      <c r="C67" s="43">
        <v>8.6</v>
      </c>
      <c r="D67" s="43">
        <v>0.1</v>
      </c>
      <c r="E67" s="43">
        <v>4.1</v>
      </c>
      <c r="F67" s="78">
        <f t="shared" si="0"/>
        <v>2.8499999999999996</v>
      </c>
      <c r="G67" s="79">
        <f t="shared" si="1"/>
        <v>2.925</v>
      </c>
      <c r="H67" s="80">
        <f t="shared" si="2"/>
        <v>0.30202537280213676</v>
      </c>
    </row>
    <row r="68" spans="1:8" ht="12.75">
      <c r="A68" s="42">
        <v>2001</v>
      </c>
      <c r="B68" s="43">
        <v>-1.2</v>
      </c>
      <c r="C68" s="43">
        <v>6.8</v>
      </c>
      <c r="D68" s="43">
        <v>2.2</v>
      </c>
      <c r="E68" s="43">
        <v>5</v>
      </c>
      <c r="F68" s="78">
        <f t="shared" si="0"/>
        <v>3.2</v>
      </c>
      <c r="G68" s="79">
        <f t="shared" si="1"/>
        <v>3.0549999999999997</v>
      </c>
      <c r="H68" s="80">
        <f t="shared" si="2"/>
        <v>0.35989316714889835</v>
      </c>
    </row>
    <row r="69" spans="1:8" ht="12.75">
      <c r="A69" s="42">
        <v>2002</v>
      </c>
      <c r="B69" s="43">
        <v>9.4</v>
      </c>
      <c r="C69" s="43">
        <v>0.3</v>
      </c>
      <c r="D69" s="43">
        <v>3.1</v>
      </c>
      <c r="E69" s="43">
        <v>-0.6</v>
      </c>
      <c r="F69" s="78">
        <f t="shared" si="0"/>
        <v>3.0500000000000003</v>
      </c>
      <c r="G69" s="79">
        <f t="shared" si="1"/>
        <v>3.2299999999999995</v>
      </c>
      <c r="H69" s="80">
        <f t="shared" si="2"/>
        <v>0.4377921210772312</v>
      </c>
    </row>
    <row r="70" spans="1:8" ht="12.75">
      <c r="A70" s="42">
        <v>2003</v>
      </c>
      <c r="B70" s="43">
        <v>4</v>
      </c>
      <c r="C70" s="43">
        <v>5.6</v>
      </c>
      <c r="D70" s="43">
        <v>9</v>
      </c>
      <c r="E70" s="43">
        <v>3.9</v>
      </c>
      <c r="F70" s="78">
        <f t="shared" si="0"/>
        <v>5.625</v>
      </c>
      <c r="G70" s="79">
        <f t="shared" si="1"/>
        <v>3.6799999999999997</v>
      </c>
      <c r="H70" s="80">
        <f t="shared" si="2"/>
        <v>0.6381037168929447</v>
      </c>
    </row>
    <row r="71" spans="1:8" ht="12.75">
      <c r="A71" s="42">
        <v>2004</v>
      </c>
      <c r="B71" s="43">
        <v>-0.1</v>
      </c>
      <c r="C71" s="43">
        <v>4</v>
      </c>
      <c r="D71" s="43">
        <v>1.3</v>
      </c>
      <c r="E71" s="43">
        <v>1.3</v>
      </c>
      <c r="F71" s="78">
        <f t="shared" si="0"/>
        <v>1.625</v>
      </c>
      <c r="G71" s="79">
        <f t="shared" si="1"/>
        <v>3.2700000000000005</v>
      </c>
      <c r="H71" s="80">
        <f t="shared" si="2"/>
        <v>0.4555975962608506</v>
      </c>
    </row>
    <row r="72" spans="1:8" ht="12.75">
      <c r="A72" s="42">
        <v>2005</v>
      </c>
      <c r="B72" s="43">
        <v>4.4</v>
      </c>
      <c r="C72" s="43">
        <v>-0.4</v>
      </c>
      <c r="D72" s="43">
        <v>3</v>
      </c>
      <c r="E72" s="43">
        <v>0.2</v>
      </c>
      <c r="F72" s="78">
        <f t="shared" si="0"/>
        <v>1.8</v>
      </c>
      <c r="G72" s="79">
        <f t="shared" si="1"/>
        <v>3.06</v>
      </c>
      <c r="H72" s="80">
        <f t="shared" si="2"/>
        <v>0.36211885154685086</v>
      </c>
    </row>
    <row r="73" spans="1:8" ht="12.75">
      <c r="A73" s="42">
        <v>2006</v>
      </c>
      <c r="B73" s="43">
        <v>2.5</v>
      </c>
      <c r="C73" s="43">
        <v>-0.3</v>
      </c>
      <c r="D73" s="43">
        <v>-1.8</v>
      </c>
      <c r="E73" s="43">
        <v>3.2</v>
      </c>
      <c r="F73" s="78">
        <f t="shared" si="0"/>
        <v>0.9000000000000001</v>
      </c>
      <c r="G73" s="79">
        <f t="shared" si="1"/>
        <v>2.6000000000000005</v>
      </c>
      <c r="H73" s="80">
        <f t="shared" si="2"/>
        <v>0.15735588693523297</v>
      </c>
    </row>
    <row r="74" spans="1:8" ht="12.75">
      <c r="A74" s="42">
        <v>2007</v>
      </c>
      <c r="B74" s="43">
        <v>0.4</v>
      </c>
      <c r="C74" s="43">
        <v>2.6</v>
      </c>
      <c r="D74" s="43">
        <v>4.6</v>
      </c>
      <c r="E74" s="43">
        <v>1.8</v>
      </c>
      <c r="F74" s="78">
        <f t="shared" si="0"/>
        <v>2.35</v>
      </c>
      <c r="G74" s="79">
        <f t="shared" si="1"/>
        <v>2.46</v>
      </c>
      <c r="H74" s="80">
        <f t="shared" si="2"/>
        <v>0.09503672379256634</v>
      </c>
    </row>
    <row r="75" spans="1:8" ht="12.75">
      <c r="A75" s="42">
        <v>2008</v>
      </c>
      <c r="B75" s="43">
        <v>-3.9</v>
      </c>
      <c r="C75" s="43">
        <v>4</v>
      </c>
      <c r="D75" s="43">
        <v>1</v>
      </c>
      <c r="E75" s="43">
        <v>-2.5</v>
      </c>
      <c r="F75" s="78">
        <f t="shared" si="0"/>
        <v>-0.35</v>
      </c>
      <c r="G75" s="79">
        <f t="shared" si="1"/>
        <v>1.2650000000000001</v>
      </c>
      <c r="H75" s="80">
        <f t="shared" si="2"/>
        <v>-0.43690184731805015</v>
      </c>
    </row>
    <row r="76" spans="1:8" ht="12.75">
      <c r="A76" s="42">
        <v>2009</v>
      </c>
      <c r="B76" s="43">
        <v>3.2</v>
      </c>
      <c r="C76" s="43">
        <v>7.9</v>
      </c>
      <c r="D76" s="43">
        <v>6</v>
      </c>
      <c r="E76" s="43">
        <v>4.8</v>
      </c>
      <c r="F76" s="78">
        <f t="shared" si="0"/>
        <v>5.4750000000000005</v>
      </c>
      <c r="G76" s="79">
        <f t="shared" si="1"/>
        <v>2.035</v>
      </c>
      <c r="H76" s="80">
        <f t="shared" si="2"/>
        <v>-0.09414645003338509</v>
      </c>
    </row>
    <row r="77" spans="1:8" ht="12.75">
      <c r="A77" s="42">
        <v>2010</v>
      </c>
      <c r="B77" s="43">
        <v>2.1</v>
      </c>
      <c r="C77" s="43">
        <v>1.5</v>
      </c>
      <c r="D77" s="43">
        <v>2.1</v>
      </c>
      <c r="E77" s="43">
        <v>1.6</v>
      </c>
      <c r="F77" s="78">
        <f t="shared" si="0"/>
        <v>1.8250000000000002</v>
      </c>
      <c r="G77" s="79">
        <f t="shared" si="1"/>
        <v>2.04</v>
      </c>
      <c r="H77" s="80">
        <f t="shared" si="2"/>
        <v>-0.09192076563543276</v>
      </c>
    </row>
    <row r="78" spans="1:8" ht="12.75">
      <c r="A78" s="42">
        <v>2011</v>
      </c>
      <c r="B78" s="43">
        <v>-3.3</v>
      </c>
      <c r="C78" s="43">
        <v>1.5</v>
      </c>
      <c r="D78" s="43">
        <v>-0.9</v>
      </c>
      <c r="E78" s="43">
        <v>3</v>
      </c>
      <c r="F78" s="78">
        <f t="shared" si="0"/>
        <v>0.07500000000000007</v>
      </c>
      <c r="G78" s="79">
        <f t="shared" si="1"/>
        <v>1.875</v>
      </c>
      <c r="H78" s="80">
        <f t="shared" si="2"/>
        <v>-0.16536835076786102</v>
      </c>
    </row>
    <row r="79" spans="1:8" ht="12.75">
      <c r="A79" s="42">
        <v>2012</v>
      </c>
      <c r="B79" s="43">
        <v>0</v>
      </c>
      <c r="C79" s="43">
        <v>2</v>
      </c>
      <c r="D79" s="43">
        <v>1.8</v>
      </c>
      <c r="E79" s="43">
        <v>-2.3</v>
      </c>
      <c r="F79" s="78">
        <f>AVERAGE(B79:E79)</f>
        <v>0.375</v>
      </c>
      <c r="G79" s="79">
        <f t="shared" si="1"/>
        <v>1.4800000000000002</v>
      </c>
      <c r="H79" s="80">
        <f t="shared" si="2"/>
        <v>-0.3411974182060982</v>
      </c>
    </row>
    <row r="80" spans="1:8" ht="12.75">
      <c r="A80" s="42">
        <v>2013</v>
      </c>
      <c r="B80" s="43">
        <v>0.6</v>
      </c>
      <c r="C80" s="43">
        <v>0.9</v>
      </c>
      <c r="D80" s="43">
        <v>3.4</v>
      </c>
      <c r="E80" s="43">
        <v>3</v>
      </c>
      <c r="F80" s="78">
        <f>AVERAGE(B80:E80)</f>
        <v>1.975</v>
      </c>
      <c r="G80" s="79">
        <f t="shared" si="1"/>
        <v>1.9450000000000003</v>
      </c>
      <c r="H80" s="80">
        <f t="shared" si="2"/>
        <v>-0.1342087691965277</v>
      </c>
    </row>
    <row r="81" spans="1:8" ht="12.75">
      <c r="A81" s="42">
        <v>2014</v>
      </c>
      <c r="B81" s="43">
        <v>-4.7</v>
      </c>
      <c r="C81" s="43">
        <v>2.9</v>
      </c>
      <c r="D81" s="43">
        <v>3.9</v>
      </c>
      <c r="E81" s="43">
        <v>-2.1</v>
      </c>
      <c r="F81" s="78">
        <f>AVERAGE(B81:E81)</f>
        <v>0</v>
      </c>
      <c r="G81" s="79">
        <f t="shared" si="1"/>
        <v>0.85</v>
      </c>
      <c r="H81" s="80">
        <f t="shared" si="2"/>
        <v>-0.621633652348097</v>
      </c>
    </row>
    <row r="82" spans="1:7" ht="12.75">
      <c r="A82" s="42">
        <v>2015</v>
      </c>
      <c r="B82" s="43">
        <v>-3.1</v>
      </c>
      <c r="F82" s="81"/>
      <c r="G82" s="82"/>
    </row>
  </sheetData>
  <sheetProtection/>
  <mergeCells count="9">
    <mergeCell ref="B9:F9"/>
    <mergeCell ref="B10:F10"/>
    <mergeCell ref="B11:F11"/>
    <mergeCell ref="A1:J1"/>
    <mergeCell ref="A4:F4"/>
    <mergeCell ref="A5:F5"/>
    <mergeCell ref="B6:F6"/>
    <mergeCell ref="B7:F7"/>
    <mergeCell ref="B8:F8"/>
  </mergeCells>
  <printOptions/>
  <pageMargins left="0.7" right="0.7" top="0.75" bottom="0.75" header="0.3" footer="0.3"/>
  <pageSetup horizontalDpi="600" verticalDpi="600" orientation="landscape" r:id="rId1"/>
  <headerFooter>
    <oddHeader>&amp;CBureau of Labor Statistics</oddHeader>
    <oddFooter>&amp;LSource: Bureau of Labor Statistics&amp;RGenerated on: June 4, 2015 (10:34:21 AM)</oddFooter>
  </headerFooter>
  <ignoredErrors>
    <ignoredError sqref="F15:F81" formulaRange="1"/>
    <ignoredError sqref="F14" emptyCellReference="1" formulaRange="1"/>
  </ignoredErrors>
</worksheet>
</file>

<file path=xl/worksheets/sheet5.xml><?xml version="1.0" encoding="utf-8"?>
<worksheet xmlns="http://schemas.openxmlformats.org/spreadsheetml/2006/main" xmlns:r="http://schemas.openxmlformats.org/officeDocument/2006/relationships">
  <dimension ref="A1:L8"/>
  <sheetViews>
    <sheetView zoomScalePageLayoutView="0" workbookViewId="0" topLeftCell="A1">
      <selection activeCell="A1" sqref="A1:L1"/>
    </sheetView>
  </sheetViews>
  <sheetFormatPr defaultColWidth="9.140625" defaultRowHeight="15"/>
  <cols>
    <col min="1" max="1" width="13.7109375" style="83" customWidth="1"/>
    <col min="2" max="2" width="18.140625" style="83" customWidth="1"/>
    <col min="3" max="3" width="16.28125" style="83" customWidth="1"/>
    <col min="4" max="16384" width="8.8515625" style="83" customWidth="1"/>
  </cols>
  <sheetData>
    <row r="1" spans="1:12" ht="29.25" customHeight="1">
      <c r="A1" s="126" t="s">
        <v>1</v>
      </c>
      <c r="B1" s="126"/>
      <c r="C1" s="126"/>
      <c r="D1" s="126"/>
      <c r="E1" s="126"/>
      <c r="F1" s="126"/>
      <c r="G1" s="126"/>
      <c r="H1" s="126"/>
      <c r="I1" s="126"/>
      <c r="J1" s="126"/>
      <c r="K1" s="126"/>
      <c r="L1" s="126"/>
    </row>
    <row r="2" spans="1:12" ht="12.75">
      <c r="A2" s="126" t="s">
        <v>567</v>
      </c>
      <c r="B2" s="126"/>
      <c r="C2" s="126"/>
      <c r="D2" s="126"/>
      <c r="E2" s="126"/>
      <c r="F2" s="126"/>
      <c r="G2" s="126"/>
      <c r="H2" s="126"/>
      <c r="I2" s="126"/>
      <c r="J2" s="126"/>
      <c r="K2" s="126"/>
      <c r="L2" s="126"/>
    </row>
    <row r="4" spans="1:12" ht="30" customHeight="1">
      <c r="A4" s="126" t="s">
        <v>2</v>
      </c>
      <c r="B4" s="126"/>
      <c r="C4" s="126"/>
      <c r="D4" s="126"/>
      <c r="E4" s="126"/>
      <c r="F4" s="126"/>
      <c r="G4" s="126"/>
      <c r="H4" s="126"/>
      <c r="I4" s="126"/>
      <c r="J4" s="126"/>
      <c r="K4" s="126"/>
      <c r="L4" s="126"/>
    </row>
    <row r="5" spans="1:12" ht="29.25" customHeight="1">
      <c r="A5" s="126" t="s">
        <v>3</v>
      </c>
      <c r="B5" s="126"/>
      <c r="C5" s="126"/>
      <c r="D5" s="126"/>
      <c r="E5" s="126"/>
      <c r="F5" s="126"/>
      <c r="G5" s="126"/>
      <c r="H5" s="126"/>
      <c r="I5" s="126"/>
      <c r="J5" s="126"/>
      <c r="K5" s="126"/>
      <c r="L5" s="126"/>
    </row>
    <row r="7" spans="1:3" s="84" customFormat="1" ht="39.75">
      <c r="A7" s="84" t="s">
        <v>4</v>
      </c>
      <c r="B7" s="84" t="s">
        <v>5</v>
      </c>
      <c r="C7" s="84" t="s">
        <v>6</v>
      </c>
    </row>
    <row r="8" spans="1:3" s="86" customFormat="1" ht="12.75">
      <c r="A8" s="85">
        <v>3500000</v>
      </c>
      <c r="B8" s="85">
        <v>1405</v>
      </c>
      <c r="C8" s="85">
        <f>A8*B8</f>
        <v>4917500000</v>
      </c>
    </row>
  </sheetData>
  <sheetProtection/>
  <mergeCells count="4">
    <mergeCell ref="A1:L1"/>
    <mergeCell ref="A2:L2"/>
    <mergeCell ref="A4:L4"/>
    <mergeCell ref="A5:L5"/>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H1"/>
    </sheetView>
  </sheetViews>
  <sheetFormatPr defaultColWidth="20.7109375" defaultRowHeight="15"/>
  <cols>
    <col min="1" max="1" width="9.421875" style="88" customWidth="1"/>
    <col min="2" max="2" width="13.8515625" style="91" customWidth="1"/>
    <col min="3" max="3" width="18.8515625" style="88" customWidth="1"/>
    <col min="4" max="4" width="20.7109375" style="87" customWidth="1"/>
    <col min="5" max="48" width="12.8515625" style="87" customWidth="1"/>
    <col min="49" max="16384" width="20.7109375" style="87" customWidth="1"/>
  </cols>
  <sheetData>
    <row r="1" spans="1:8" ht="28.5" customHeight="1">
      <c r="A1" s="128" t="s">
        <v>304</v>
      </c>
      <c r="B1" s="128"/>
      <c r="C1" s="128"/>
      <c r="D1" s="128"/>
      <c r="E1" s="128"/>
      <c r="F1" s="128"/>
      <c r="G1" s="128"/>
      <c r="H1" s="128"/>
    </row>
    <row r="2" spans="1:8" ht="43.5" customHeight="1">
      <c r="A2" s="128" t="s">
        <v>305</v>
      </c>
      <c r="B2" s="128"/>
      <c r="C2" s="128"/>
      <c r="D2" s="128"/>
      <c r="E2" s="128"/>
      <c r="F2" s="128"/>
      <c r="G2" s="128"/>
      <c r="H2" s="128"/>
    </row>
    <row r="3" spans="1:2" ht="12.75">
      <c r="A3" s="127" t="s">
        <v>19</v>
      </c>
      <c r="B3" s="127"/>
    </row>
    <row r="5" spans="1:4" s="44" customFormat="1" ht="26.25">
      <c r="A5" s="44" t="s">
        <v>293</v>
      </c>
      <c r="B5" s="52" t="s">
        <v>302</v>
      </c>
      <c r="C5" s="44" t="s">
        <v>303</v>
      </c>
      <c r="D5" s="45" t="s">
        <v>301</v>
      </c>
    </row>
    <row r="6" spans="1:4" ht="12.75">
      <c r="A6" s="89">
        <v>1980</v>
      </c>
      <c r="B6" s="90">
        <v>166633</v>
      </c>
      <c r="C6" s="50">
        <v>133438.164</v>
      </c>
      <c r="D6" s="47">
        <f>(B6*1000000)/(C6*1000)</f>
        <v>1248.7656829570888</v>
      </c>
    </row>
    <row r="7" spans="1:4" ht="12.75">
      <c r="A7" s="89">
        <v>1981</v>
      </c>
      <c r="B7" s="90">
        <v>167767</v>
      </c>
      <c r="D7" s="48"/>
    </row>
    <row r="8" spans="1:4" ht="12.75">
      <c r="A8" s="89">
        <v>1982</v>
      </c>
      <c r="B8" s="90">
        <v>163779</v>
      </c>
      <c r="D8" s="48"/>
    </row>
    <row r="9" spans="1:5" ht="12.75">
      <c r="A9" s="89">
        <v>1983</v>
      </c>
      <c r="B9" s="90">
        <v>166077</v>
      </c>
      <c r="D9" s="48"/>
      <c r="E9" s="46"/>
    </row>
    <row r="10" spans="1:5" ht="12.75">
      <c r="A10" s="89">
        <v>1984</v>
      </c>
      <c r="B10" s="90">
        <v>174211</v>
      </c>
      <c r="D10" s="48"/>
      <c r="E10" s="46"/>
    </row>
    <row r="11" spans="1:5" ht="12.75">
      <c r="A11" s="89">
        <v>1985</v>
      </c>
      <c r="B11" s="90">
        <v>177608</v>
      </c>
      <c r="D11" s="48"/>
      <c r="E11" s="46"/>
    </row>
    <row r="12" spans="1:5" ht="12.75">
      <c r="A12" s="89">
        <v>1986</v>
      </c>
      <c r="B12" s="90">
        <v>179575</v>
      </c>
      <c r="D12" s="48"/>
      <c r="E12" s="49"/>
    </row>
    <row r="13" spans="1:5" ht="12.75">
      <c r="A13" s="89">
        <v>1987</v>
      </c>
      <c r="B13" s="90">
        <v>184785</v>
      </c>
      <c r="D13" s="48"/>
      <c r="E13" s="49"/>
    </row>
    <row r="14" spans="1:5" ht="12.75">
      <c r="A14" s="89">
        <v>1988</v>
      </c>
      <c r="B14" s="90">
        <v>189670</v>
      </c>
      <c r="D14" s="48"/>
      <c r="E14" s="49"/>
    </row>
    <row r="15" spans="1:5" ht="12.75">
      <c r="A15" s="89">
        <v>1989</v>
      </c>
      <c r="B15" s="90">
        <v>194925</v>
      </c>
      <c r="D15" s="48"/>
      <c r="E15" s="49"/>
    </row>
    <row r="16" spans="1:5" ht="12.75">
      <c r="A16" s="89">
        <v>1990</v>
      </c>
      <c r="B16" s="90">
        <v>196442</v>
      </c>
      <c r="C16" s="50">
        <v>158554.755</v>
      </c>
      <c r="D16" s="47">
        <f>(B16*1000000)/(C16*1000)</f>
        <v>1238.953697730478</v>
      </c>
      <c r="E16" s="49"/>
    </row>
    <row r="17" spans="1:4" ht="12.75">
      <c r="A17" s="89">
        <v>1991</v>
      </c>
      <c r="B17" s="90">
        <v>192286</v>
      </c>
      <c r="D17" s="48"/>
    </row>
    <row r="18" spans="1:5" ht="12.75">
      <c r="A18" s="89">
        <v>1992</v>
      </c>
      <c r="B18" s="90">
        <v>193316</v>
      </c>
      <c r="D18" s="48"/>
      <c r="E18" s="49"/>
    </row>
    <row r="19" spans="1:4" ht="12.75">
      <c r="A19" s="89">
        <v>1993</v>
      </c>
      <c r="B19" s="90">
        <v>196699</v>
      </c>
      <c r="D19" s="48"/>
    </row>
    <row r="20" spans="1:4" ht="12.75">
      <c r="A20" s="89">
        <v>1994</v>
      </c>
      <c r="B20" s="90">
        <v>202067</v>
      </c>
      <c r="D20" s="48"/>
    </row>
    <row r="21" spans="1:4" ht="12.75">
      <c r="A21" s="89">
        <v>1995</v>
      </c>
      <c r="B21" s="90">
        <v>207463</v>
      </c>
      <c r="C21" s="50">
        <v>171332.456</v>
      </c>
      <c r="D21" s="47">
        <f>(B21*1000000)/(C21*1000)</f>
        <v>1210.8797413141617</v>
      </c>
    </row>
    <row r="22" spans="1:4" ht="12.75">
      <c r="A22" s="89">
        <v>1996</v>
      </c>
      <c r="B22" s="90">
        <v>210161</v>
      </c>
      <c r="D22" s="48"/>
    </row>
    <row r="23" spans="1:4" ht="12.75">
      <c r="A23" s="89">
        <v>1997</v>
      </c>
      <c r="B23" s="90">
        <v>216596</v>
      </c>
      <c r="D23" s="48"/>
    </row>
    <row r="24" spans="1:4" ht="12.75">
      <c r="A24" s="89">
        <v>1998</v>
      </c>
      <c r="B24" s="90">
        <v>222346</v>
      </c>
      <c r="D24" s="48"/>
    </row>
    <row r="25" spans="1:4" ht="12.75">
      <c r="A25" s="89">
        <v>1999</v>
      </c>
      <c r="B25" s="90">
        <v>226894</v>
      </c>
      <c r="D25" s="48"/>
    </row>
    <row r="26" spans="1:4" ht="12.75">
      <c r="A26" s="89">
        <v>2000</v>
      </c>
      <c r="B26" s="90">
        <v>230609</v>
      </c>
      <c r="C26" s="50">
        <v>182470.948</v>
      </c>
      <c r="D26" s="47">
        <f>(B26*1000000)/(C26*1000)</f>
        <v>1263.8121439474298</v>
      </c>
    </row>
    <row r="27" spans="1:4" ht="12.75">
      <c r="A27" s="89">
        <v>2001</v>
      </c>
      <c r="B27" s="90">
        <v>227725</v>
      </c>
      <c r="D27" s="48"/>
    </row>
    <row r="28" spans="1:4" ht="12.75">
      <c r="A28" s="89">
        <v>2002</v>
      </c>
      <c r="B28" s="90">
        <v>225628</v>
      </c>
      <c r="D28" s="48"/>
    </row>
    <row r="29" spans="1:4" ht="12.75">
      <c r="A29" s="89">
        <v>2003</v>
      </c>
      <c r="B29" s="90">
        <v>224465</v>
      </c>
      <c r="D29" s="48"/>
    </row>
    <row r="30" spans="1:4" ht="12.75">
      <c r="A30" s="89">
        <v>2004</v>
      </c>
      <c r="B30" s="90">
        <v>227051</v>
      </c>
      <c r="D30" s="48"/>
    </row>
    <row r="31" spans="1:4" ht="12.75">
      <c r="A31" s="89">
        <v>2005</v>
      </c>
      <c r="B31" s="90">
        <v>230289</v>
      </c>
      <c r="C31" s="50">
        <v>192551.384</v>
      </c>
      <c r="D31" s="47">
        <f>(B31*1000000)/(C31*1000)</f>
        <v>1195.9872487854982</v>
      </c>
    </row>
    <row r="32" spans="1:4" ht="12.75">
      <c r="A32" s="89">
        <v>2006</v>
      </c>
      <c r="B32" s="90">
        <v>234691</v>
      </c>
      <c r="D32" s="48"/>
    </row>
    <row r="33" spans="1:4" ht="12.75">
      <c r="A33" s="89">
        <v>2007</v>
      </c>
      <c r="B33" s="90">
        <v>237050</v>
      </c>
      <c r="C33" s="51">
        <v>197403.777</v>
      </c>
      <c r="D33" s="47">
        <f aca="true" t="shared" si="0" ref="D33:D39">(B33*1000000)/(C33*1000)</f>
        <v>1200.838219017461</v>
      </c>
    </row>
    <row r="34" spans="1:4" ht="12.75">
      <c r="A34" s="89">
        <v>2008</v>
      </c>
      <c r="B34" s="90">
        <v>234722</v>
      </c>
      <c r="C34" s="51">
        <v>199795.09</v>
      </c>
      <c r="D34" s="47">
        <f t="shared" si="0"/>
        <v>1174.813655330569</v>
      </c>
    </row>
    <row r="35" spans="1:4" ht="12.75">
      <c r="A35" s="89">
        <v>2009</v>
      </c>
      <c r="B35" s="90">
        <v>222492</v>
      </c>
      <c r="C35" s="51">
        <v>202107.016</v>
      </c>
      <c r="D35" s="47">
        <f t="shared" si="0"/>
        <v>1100.8623273127737</v>
      </c>
    </row>
    <row r="36" spans="1:4" ht="12.75">
      <c r="A36" s="89">
        <v>2010</v>
      </c>
      <c r="B36" s="90">
        <v>222194</v>
      </c>
      <c r="C36" s="51">
        <v>204444.65</v>
      </c>
      <c r="D36" s="47">
        <f t="shared" si="0"/>
        <v>1086.8173855368677</v>
      </c>
    </row>
    <row r="37" spans="1:4" ht="12.75">
      <c r="A37" s="89">
        <v>2011</v>
      </c>
      <c r="B37" s="90">
        <v>225867</v>
      </c>
      <c r="C37" s="51">
        <v>206612.315</v>
      </c>
      <c r="D37" s="47">
        <f t="shared" si="0"/>
        <v>1093.192339478893</v>
      </c>
    </row>
    <row r="38" spans="1:4" ht="12.75">
      <c r="A38" s="89">
        <v>2012</v>
      </c>
      <c r="B38" s="90">
        <v>230120</v>
      </c>
      <c r="C38" s="51">
        <v>208812.1</v>
      </c>
      <c r="D38" s="47">
        <f t="shared" si="0"/>
        <v>1102.043416066406</v>
      </c>
    </row>
    <row r="39" spans="1:4" ht="12.75">
      <c r="A39" s="89">
        <v>2013</v>
      </c>
      <c r="B39" s="90">
        <v>234734</v>
      </c>
      <c r="C39" s="51">
        <v>211085.314</v>
      </c>
      <c r="D39" s="47">
        <f t="shared" si="0"/>
        <v>1112.0337817532868</v>
      </c>
    </row>
  </sheetData>
  <sheetProtection/>
  <mergeCells count="3">
    <mergeCell ref="A3:B3"/>
    <mergeCell ref="A1:H1"/>
    <mergeCell ref="A2:H2"/>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CI29"/>
  <sheetViews>
    <sheetView zoomScalePageLayoutView="0" workbookViewId="0" topLeftCell="A1">
      <selection activeCell="A1" sqref="A1:J1"/>
    </sheetView>
  </sheetViews>
  <sheetFormatPr defaultColWidth="9.140625" defaultRowHeight="15"/>
  <cols>
    <col min="1" max="1" width="8.8515625" style="29" customWidth="1"/>
    <col min="2" max="2" width="56.28125" style="29" bestFit="1" customWidth="1"/>
    <col min="3" max="16384" width="8.8515625" style="29" customWidth="1"/>
  </cols>
  <sheetData>
    <row r="1" spans="1:10" ht="27" customHeight="1">
      <c r="A1" s="116" t="s">
        <v>205</v>
      </c>
      <c r="B1" s="116"/>
      <c r="C1" s="116"/>
      <c r="D1" s="116"/>
      <c r="E1" s="116"/>
      <c r="F1" s="116"/>
      <c r="G1" s="116"/>
      <c r="H1" s="116"/>
      <c r="I1" s="116"/>
      <c r="J1" s="116"/>
    </row>
    <row r="3" spans="1:87" ht="12.75">
      <c r="A3" s="34" t="s">
        <v>63</v>
      </c>
      <c r="B3" s="34" t="s">
        <v>64</v>
      </c>
      <c r="C3" s="34" t="s">
        <v>206</v>
      </c>
      <c r="D3" s="34" t="s">
        <v>65</v>
      </c>
      <c r="E3" s="34" t="s">
        <v>66</v>
      </c>
      <c r="F3" s="34" t="s">
        <v>67</v>
      </c>
      <c r="G3" s="34" t="s">
        <v>68</v>
      </c>
      <c r="H3" s="34" t="s">
        <v>69</v>
      </c>
      <c r="I3" s="34" t="s">
        <v>70</v>
      </c>
      <c r="J3" s="34" t="s">
        <v>71</v>
      </c>
      <c r="K3" s="34" t="s">
        <v>72</v>
      </c>
      <c r="L3" s="34" t="s">
        <v>73</v>
      </c>
      <c r="M3" s="34" t="s">
        <v>74</v>
      </c>
      <c r="N3" s="34" t="s">
        <v>75</v>
      </c>
      <c r="O3" s="34" t="s">
        <v>76</v>
      </c>
      <c r="P3" s="34" t="s">
        <v>77</v>
      </c>
      <c r="Q3" s="34" t="s">
        <v>78</v>
      </c>
      <c r="R3" s="34" t="s">
        <v>79</v>
      </c>
      <c r="S3" s="34" t="s">
        <v>80</v>
      </c>
      <c r="T3" s="34" t="s">
        <v>81</v>
      </c>
      <c r="U3" s="34" t="s">
        <v>82</v>
      </c>
      <c r="V3" s="34" t="s">
        <v>83</v>
      </c>
      <c r="W3" s="34" t="s">
        <v>84</v>
      </c>
      <c r="X3" s="34" t="s">
        <v>85</v>
      </c>
      <c r="Y3" s="34" t="s">
        <v>86</v>
      </c>
      <c r="Z3" s="34" t="s">
        <v>87</v>
      </c>
      <c r="AA3" s="34" t="s">
        <v>88</v>
      </c>
      <c r="AB3" s="34" t="s">
        <v>89</v>
      </c>
      <c r="AC3" s="34" t="s">
        <v>90</v>
      </c>
      <c r="AD3" s="34" t="s">
        <v>91</v>
      </c>
      <c r="AE3" s="34" t="s">
        <v>92</v>
      </c>
      <c r="AF3" s="34" t="s">
        <v>93</v>
      </c>
      <c r="AG3" s="34" t="s">
        <v>94</v>
      </c>
      <c r="AH3" s="34" t="s">
        <v>95</v>
      </c>
      <c r="AI3" s="34" t="s">
        <v>96</v>
      </c>
      <c r="AJ3" s="34" t="s">
        <v>97</v>
      </c>
      <c r="AK3" s="34" t="s">
        <v>98</v>
      </c>
      <c r="AL3" s="34" t="s">
        <v>99</v>
      </c>
      <c r="AM3" s="34" t="s">
        <v>100</v>
      </c>
      <c r="AN3" s="34" t="s">
        <v>101</v>
      </c>
      <c r="AO3" s="34" t="s">
        <v>102</v>
      </c>
      <c r="AP3" s="34" t="s">
        <v>103</v>
      </c>
      <c r="AQ3" s="34" t="s">
        <v>104</v>
      </c>
      <c r="AR3" s="34" t="s">
        <v>105</v>
      </c>
      <c r="AS3" s="34" t="s">
        <v>106</v>
      </c>
      <c r="AT3" s="34" t="s">
        <v>107</v>
      </c>
      <c r="AU3" s="34" t="s">
        <v>108</v>
      </c>
      <c r="AV3" s="34" t="s">
        <v>109</v>
      </c>
      <c r="AW3" s="34" t="s">
        <v>110</v>
      </c>
      <c r="AX3" s="34" t="s">
        <v>111</v>
      </c>
      <c r="AY3" s="34" t="s">
        <v>112</v>
      </c>
      <c r="AZ3" s="34" t="s">
        <v>113</v>
      </c>
      <c r="BA3" s="34" t="s">
        <v>114</v>
      </c>
      <c r="BB3" s="34" t="s">
        <v>115</v>
      </c>
      <c r="BC3" s="34" t="s">
        <v>116</v>
      </c>
      <c r="BD3" s="34" t="s">
        <v>117</v>
      </c>
      <c r="BE3" s="34" t="s">
        <v>118</v>
      </c>
      <c r="BF3" s="34" t="s">
        <v>119</v>
      </c>
      <c r="BG3" s="34" t="s">
        <v>120</v>
      </c>
      <c r="BH3" s="34" t="s">
        <v>121</v>
      </c>
      <c r="BI3" s="34" t="s">
        <v>122</v>
      </c>
      <c r="BJ3" s="34" t="s">
        <v>123</v>
      </c>
      <c r="BK3" s="34" t="s">
        <v>124</v>
      </c>
      <c r="BL3" s="34" t="s">
        <v>125</v>
      </c>
      <c r="BM3" s="34" t="s">
        <v>126</v>
      </c>
      <c r="BN3" s="34" t="s">
        <v>127</v>
      </c>
      <c r="BO3" s="34" t="s">
        <v>128</v>
      </c>
      <c r="BP3" s="34" t="s">
        <v>129</v>
      </c>
      <c r="BQ3" s="34" t="s">
        <v>130</v>
      </c>
      <c r="BR3" s="34" t="s">
        <v>131</v>
      </c>
      <c r="BS3" s="34" t="s">
        <v>132</v>
      </c>
      <c r="BT3" s="34" t="s">
        <v>133</v>
      </c>
      <c r="BU3" s="34" t="s">
        <v>134</v>
      </c>
      <c r="BV3" s="34" t="s">
        <v>135</v>
      </c>
      <c r="BW3" s="34" t="s">
        <v>136</v>
      </c>
      <c r="BX3" s="34" t="s">
        <v>137</v>
      </c>
      <c r="BY3" s="34" t="s">
        <v>138</v>
      </c>
      <c r="BZ3" s="34" t="s">
        <v>139</v>
      </c>
      <c r="CA3" s="34" t="s">
        <v>140</v>
      </c>
      <c r="CB3" s="34" t="s">
        <v>141</v>
      </c>
      <c r="CC3" s="34" t="s">
        <v>142</v>
      </c>
      <c r="CD3" s="34" t="s">
        <v>143</v>
      </c>
      <c r="CE3" s="34" t="s">
        <v>144</v>
      </c>
      <c r="CF3" s="34" t="s">
        <v>145</v>
      </c>
      <c r="CG3" s="34" t="s">
        <v>146</v>
      </c>
      <c r="CH3" s="34" t="s">
        <v>147</v>
      </c>
      <c r="CI3" s="34" t="s">
        <v>148</v>
      </c>
    </row>
    <row r="4" spans="1:87" ht="12.75">
      <c r="A4" s="29" t="s">
        <v>150</v>
      </c>
      <c r="B4" s="35" t="s">
        <v>151</v>
      </c>
      <c r="C4" s="29">
        <v>104.6</v>
      </c>
      <c r="D4" s="29">
        <v>92.2</v>
      </c>
      <c r="E4" s="29">
        <v>77.4</v>
      </c>
      <c r="F4" s="29">
        <v>59.5</v>
      </c>
      <c r="G4" s="29">
        <v>57.2</v>
      </c>
      <c r="H4" s="29">
        <v>66.8</v>
      </c>
      <c r="I4" s="29">
        <v>74.3</v>
      </c>
      <c r="J4" s="29">
        <v>84.9</v>
      </c>
      <c r="K4" s="29">
        <v>93</v>
      </c>
      <c r="L4" s="29">
        <v>87.4</v>
      </c>
      <c r="M4" s="29">
        <v>93.5</v>
      </c>
      <c r="N4" s="29">
        <v>102.9</v>
      </c>
      <c r="O4" s="29">
        <v>129.4</v>
      </c>
      <c r="P4" s="29">
        <v>166</v>
      </c>
      <c r="Q4" s="29">
        <v>203.1</v>
      </c>
      <c r="R4" s="29">
        <v>224.6</v>
      </c>
      <c r="S4" s="29">
        <v>228.2</v>
      </c>
      <c r="T4" s="29">
        <v>227.8</v>
      </c>
      <c r="U4" s="29">
        <v>249.9</v>
      </c>
      <c r="V4" s="29">
        <v>274.8</v>
      </c>
      <c r="W4" s="29">
        <v>272.8</v>
      </c>
      <c r="X4" s="29">
        <v>300.2</v>
      </c>
      <c r="Y4" s="29">
        <v>347.3</v>
      </c>
      <c r="Z4" s="29">
        <v>367.7</v>
      </c>
      <c r="AA4" s="29">
        <v>389.7</v>
      </c>
      <c r="AB4" s="29">
        <v>391.1</v>
      </c>
      <c r="AC4" s="29">
        <v>426.2</v>
      </c>
      <c r="AD4" s="29">
        <v>450.1</v>
      </c>
      <c r="AE4" s="29">
        <v>474.9</v>
      </c>
      <c r="AF4" s="29">
        <v>482</v>
      </c>
      <c r="AG4" s="29">
        <v>522.5</v>
      </c>
      <c r="AH4" s="29">
        <v>543.3</v>
      </c>
      <c r="AI4" s="29">
        <v>563.3</v>
      </c>
      <c r="AJ4" s="29">
        <v>605.1</v>
      </c>
      <c r="AK4" s="29">
        <v>638.6</v>
      </c>
      <c r="AL4" s="29">
        <v>685.8</v>
      </c>
      <c r="AM4" s="29">
        <v>743.7</v>
      </c>
      <c r="AN4" s="29">
        <v>815</v>
      </c>
      <c r="AO4" s="29">
        <v>861.7</v>
      </c>
      <c r="AP4" s="29">
        <v>942.5</v>
      </c>
      <c r="AQ4" s="29">
        <v>1019.9</v>
      </c>
      <c r="AR4" s="29">
        <v>1075.9</v>
      </c>
      <c r="AS4" s="29">
        <v>1167.8</v>
      </c>
      <c r="AT4" s="29">
        <v>1282.4</v>
      </c>
      <c r="AU4" s="29">
        <v>1428.5</v>
      </c>
      <c r="AV4" s="29">
        <v>1548.8</v>
      </c>
      <c r="AW4" s="29">
        <v>1688.9</v>
      </c>
      <c r="AX4" s="29">
        <v>1877.6</v>
      </c>
      <c r="AY4" s="29">
        <v>2086</v>
      </c>
      <c r="AZ4" s="29">
        <v>2356.6</v>
      </c>
      <c r="BA4" s="29">
        <v>2632.1</v>
      </c>
      <c r="BB4" s="29">
        <v>2862.5</v>
      </c>
      <c r="BC4" s="29">
        <v>3211</v>
      </c>
      <c r="BD4" s="29">
        <v>3345</v>
      </c>
      <c r="BE4" s="29">
        <v>3638.1</v>
      </c>
      <c r="BF4" s="29">
        <v>4040.7</v>
      </c>
      <c r="BG4" s="29">
        <v>4346.7</v>
      </c>
      <c r="BH4" s="29">
        <v>4590.2</v>
      </c>
      <c r="BI4" s="29">
        <v>4870.2</v>
      </c>
      <c r="BJ4" s="29">
        <v>5252.6</v>
      </c>
      <c r="BK4" s="29">
        <v>5657.7</v>
      </c>
      <c r="BL4" s="29">
        <v>5979.6</v>
      </c>
      <c r="BM4" s="29">
        <v>6174</v>
      </c>
      <c r="BN4" s="29">
        <v>6539.3</v>
      </c>
      <c r="BO4" s="29">
        <v>6878.7</v>
      </c>
      <c r="BP4" s="29">
        <v>7308.8</v>
      </c>
      <c r="BQ4" s="29">
        <v>7664.1</v>
      </c>
      <c r="BR4" s="29">
        <v>8100.2</v>
      </c>
      <c r="BS4" s="29">
        <v>8608.5</v>
      </c>
      <c r="BT4" s="29">
        <v>9089.2</v>
      </c>
      <c r="BU4" s="29">
        <v>9660.6</v>
      </c>
      <c r="BV4" s="29">
        <v>10284.8</v>
      </c>
      <c r="BW4" s="29">
        <v>10621.8</v>
      </c>
      <c r="BX4" s="29">
        <v>10977.5</v>
      </c>
      <c r="BY4" s="29">
        <v>11510.7</v>
      </c>
      <c r="BZ4" s="29">
        <v>12274.9</v>
      </c>
      <c r="CA4" s="29">
        <v>13093.7</v>
      </c>
      <c r="CB4" s="29">
        <v>13855.9</v>
      </c>
      <c r="CC4" s="29">
        <v>14477.6</v>
      </c>
      <c r="CD4" s="29">
        <v>14718.6</v>
      </c>
      <c r="CE4" s="29">
        <v>14418.7</v>
      </c>
      <c r="CF4" s="29">
        <v>14964.4</v>
      </c>
      <c r="CG4" s="29">
        <v>15517.9</v>
      </c>
      <c r="CH4" s="29">
        <v>16163.2</v>
      </c>
      <c r="CI4" s="29">
        <v>16768.1</v>
      </c>
    </row>
    <row r="5" spans="1:87" ht="12.75">
      <c r="A5" s="29" t="s">
        <v>152</v>
      </c>
      <c r="B5" s="35" t="s">
        <v>153</v>
      </c>
      <c r="C5" s="29">
        <v>77.4</v>
      </c>
      <c r="D5" s="29">
        <v>70.1</v>
      </c>
      <c r="E5" s="29">
        <v>60.7</v>
      </c>
      <c r="F5" s="29">
        <v>48.7</v>
      </c>
      <c r="G5" s="29">
        <v>45.9</v>
      </c>
      <c r="H5" s="29">
        <v>51.5</v>
      </c>
      <c r="I5" s="29">
        <v>55.9</v>
      </c>
      <c r="J5" s="29">
        <v>62.2</v>
      </c>
      <c r="K5" s="29">
        <v>66.8</v>
      </c>
      <c r="L5" s="29">
        <v>64.3</v>
      </c>
      <c r="M5" s="29">
        <v>67.2</v>
      </c>
      <c r="N5" s="29">
        <v>71.3</v>
      </c>
      <c r="O5" s="29">
        <v>81.1</v>
      </c>
      <c r="P5" s="29">
        <v>89</v>
      </c>
      <c r="Q5" s="29">
        <v>99.9</v>
      </c>
      <c r="R5" s="29">
        <v>108.6</v>
      </c>
      <c r="S5" s="29">
        <v>120</v>
      </c>
      <c r="T5" s="29">
        <v>144.3</v>
      </c>
      <c r="U5" s="29">
        <v>162</v>
      </c>
      <c r="V5" s="29">
        <v>175</v>
      </c>
      <c r="W5" s="29">
        <v>178.5</v>
      </c>
      <c r="X5" s="29">
        <v>192.2</v>
      </c>
      <c r="Y5" s="29">
        <v>208.5</v>
      </c>
      <c r="Z5" s="29">
        <v>219.5</v>
      </c>
      <c r="AA5" s="29">
        <v>233</v>
      </c>
      <c r="AB5" s="29">
        <v>239.9</v>
      </c>
      <c r="AC5" s="29">
        <v>258.7</v>
      </c>
      <c r="AD5" s="29">
        <v>271.6</v>
      </c>
      <c r="AE5" s="29">
        <v>286.7</v>
      </c>
      <c r="AF5" s="29">
        <v>296</v>
      </c>
      <c r="AG5" s="29">
        <v>317.5</v>
      </c>
      <c r="AH5" s="29">
        <v>331.6</v>
      </c>
      <c r="AI5" s="29">
        <v>342</v>
      </c>
      <c r="AJ5" s="29">
        <v>363.1</v>
      </c>
      <c r="AK5" s="29">
        <v>382.5</v>
      </c>
      <c r="AL5" s="29">
        <v>411.2</v>
      </c>
      <c r="AM5" s="29">
        <v>443.6</v>
      </c>
      <c r="AN5" s="29">
        <v>480.6</v>
      </c>
      <c r="AO5" s="29">
        <v>507.4</v>
      </c>
      <c r="AP5" s="29">
        <v>557.4</v>
      </c>
      <c r="AQ5" s="29">
        <v>604.5</v>
      </c>
      <c r="AR5" s="29">
        <v>647.7</v>
      </c>
      <c r="AS5" s="29">
        <v>701</v>
      </c>
      <c r="AT5" s="29">
        <v>769.4</v>
      </c>
      <c r="AU5" s="29">
        <v>851.1</v>
      </c>
      <c r="AV5" s="29">
        <v>932</v>
      </c>
      <c r="AW5" s="29">
        <v>1032.8</v>
      </c>
      <c r="AX5" s="29">
        <v>1150.2</v>
      </c>
      <c r="AY5" s="29">
        <v>1276.7</v>
      </c>
      <c r="AZ5" s="29">
        <v>1426.2</v>
      </c>
      <c r="BA5" s="29">
        <v>1589.5</v>
      </c>
      <c r="BB5" s="29">
        <v>1754.6</v>
      </c>
      <c r="BC5" s="29">
        <v>1937.5</v>
      </c>
      <c r="BD5" s="29">
        <v>2073.9</v>
      </c>
      <c r="BE5" s="29">
        <v>2286.5</v>
      </c>
      <c r="BF5" s="29">
        <v>2498.2</v>
      </c>
      <c r="BG5" s="29">
        <v>2722.7</v>
      </c>
      <c r="BH5" s="29">
        <v>2898.4</v>
      </c>
      <c r="BI5" s="29">
        <v>3092.1</v>
      </c>
      <c r="BJ5" s="29">
        <v>3346.9</v>
      </c>
      <c r="BK5" s="29">
        <v>3592.8</v>
      </c>
      <c r="BL5" s="29">
        <v>3825.6</v>
      </c>
      <c r="BM5" s="29">
        <v>3960.2</v>
      </c>
      <c r="BN5" s="29">
        <v>4215.7</v>
      </c>
      <c r="BO5" s="29">
        <v>4471</v>
      </c>
      <c r="BP5" s="29">
        <v>4741</v>
      </c>
      <c r="BQ5" s="29">
        <v>4984.2</v>
      </c>
      <c r="BR5" s="29">
        <v>5268.1</v>
      </c>
      <c r="BS5" s="29">
        <v>5560.7</v>
      </c>
      <c r="BT5" s="29">
        <v>5903</v>
      </c>
      <c r="BU5" s="29">
        <v>6307</v>
      </c>
      <c r="BV5" s="29">
        <v>6792.4</v>
      </c>
      <c r="BW5" s="29">
        <v>7103.1</v>
      </c>
      <c r="BX5" s="29">
        <v>7384.1</v>
      </c>
      <c r="BY5" s="29">
        <v>7765.5</v>
      </c>
      <c r="BZ5" s="29">
        <v>8260</v>
      </c>
      <c r="CA5" s="29">
        <v>8794.1</v>
      </c>
      <c r="CB5" s="29">
        <v>9304</v>
      </c>
      <c r="CC5" s="29">
        <v>9750.5</v>
      </c>
      <c r="CD5" s="29">
        <v>10013.6</v>
      </c>
      <c r="CE5" s="29">
        <v>9847</v>
      </c>
      <c r="CF5" s="29">
        <v>10202.2</v>
      </c>
      <c r="CG5" s="29">
        <v>10689.3</v>
      </c>
      <c r="CH5" s="29">
        <v>11083.1</v>
      </c>
      <c r="CI5" s="29">
        <v>11484.3</v>
      </c>
    </row>
    <row r="6" spans="1:87" ht="12.75">
      <c r="A6" s="29" t="s">
        <v>154</v>
      </c>
      <c r="B6" s="29" t="s">
        <v>155</v>
      </c>
      <c r="C6" s="29">
        <v>43.8</v>
      </c>
      <c r="D6" s="29">
        <v>38.2</v>
      </c>
      <c r="E6" s="29">
        <v>31.7</v>
      </c>
      <c r="F6" s="29">
        <v>24.1</v>
      </c>
      <c r="G6" s="29">
        <v>23.8</v>
      </c>
      <c r="H6" s="29">
        <v>28.5</v>
      </c>
      <c r="I6" s="29">
        <v>31.6</v>
      </c>
      <c r="J6" s="29">
        <v>36</v>
      </c>
      <c r="K6" s="29">
        <v>38.4</v>
      </c>
      <c r="L6" s="29">
        <v>36</v>
      </c>
      <c r="M6" s="29">
        <v>37.9</v>
      </c>
      <c r="N6" s="29">
        <v>40.6</v>
      </c>
      <c r="O6" s="29">
        <v>47.4</v>
      </c>
      <c r="P6" s="29">
        <v>51</v>
      </c>
      <c r="Q6" s="29">
        <v>56.3</v>
      </c>
      <c r="R6" s="29">
        <v>60.5</v>
      </c>
      <c r="S6" s="29">
        <v>67.6</v>
      </c>
      <c r="T6" s="29">
        <v>86.2</v>
      </c>
      <c r="U6" s="29">
        <v>99.4</v>
      </c>
      <c r="V6" s="29">
        <v>107.4</v>
      </c>
      <c r="W6" s="29">
        <v>108.1</v>
      </c>
      <c r="X6" s="29">
        <v>116.8</v>
      </c>
      <c r="Y6" s="29">
        <v>124.8</v>
      </c>
      <c r="Z6" s="29">
        <v>128.8</v>
      </c>
      <c r="AA6" s="29">
        <v>134.8</v>
      </c>
      <c r="AB6" s="29">
        <v>135.8</v>
      </c>
      <c r="AC6" s="29">
        <v>147.4</v>
      </c>
      <c r="AD6" s="29">
        <v>152.2</v>
      </c>
      <c r="AE6" s="29">
        <v>159.6</v>
      </c>
      <c r="AF6" s="29">
        <v>161.6</v>
      </c>
      <c r="AG6" s="29">
        <v>172.6</v>
      </c>
      <c r="AH6" s="29">
        <v>177</v>
      </c>
      <c r="AI6" s="29">
        <v>178.8</v>
      </c>
      <c r="AJ6" s="29">
        <v>189</v>
      </c>
      <c r="AK6" s="29">
        <v>198.2</v>
      </c>
      <c r="AL6" s="29">
        <v>212.3</v>
      </c>
      <c r="AM6" s="29">
        <v>229.7</v>
      </c>
      <c r="AN6" s="29">
        <v>249.6</v>
      </c>
      <c r="AO6" s="29">
        <v>259</v>
      </c>
      <c r="AP6" s="29">
        <v>284.6</v>
      </c>
      <c r="AQ6" s="29">
        <v>304.7</v>
      </c>
      <c r="AR6" s="29">
        <v>318.8</v>
      </c>
      <c r="AS6" s="29">
        <v>342.1</v>
      </c>
      <c r="AT6" s="29">
        <v>373.8</v>
      </c>
      <c r="AU6" s="29">
        <v>416.6</v>
      </c>
      <c r="AV6" s="29">
        <v>451.5</v>
      </c>
      <c r="AW6" s="29">
        <v>491.3</v>
      </c>
      <c r="AX6" s="29">
        <v>546.3</v>
      </c>
      <c r="AY6" s="29">
        <v>600.4</v>
      </c>
      <c r="AZ6" s="29">
        <v>663.6</v>
      </c>
      <c r="BA6" s="29">
        <v>737.9</v>
      </c>
      <c r="BB6" s="29">
        <v>799.8</v>
      </c>
      <c r="BC6" s="29">
        <v>869.4</v>
      </c>
      <c r="BD6" s="29">
        <v>899.3</v>
      </c>
      <c r="BE6" s="29">
        <v>973.8</v>
      </c>
      <c r="BF6" s="29">
        <v>1063.7</v>
      </c>
      <c r="BG6" s="29">
        <v>1137.6</v>
      </c>
      <c r="BH6" s="29">
        <v>1195.6</v>
      </c>
      <c r="BI6" s="29">
        <v>1256.3</v>
      </c>
      <c r="BJ6" s="29">
        <v>1337.3</v>
      </c>
      <c r="BK6" s="29">
        <v>1423.8</v>
      </c>
      <c r="BL6" s="29">
        <v>1491.3</v>
      </c>
      <c r="BM6" s="29">
        <v>1497.4</v>
      </c>
      <c r="BN6" s="29">
        <v>1563.3</v>
      </c>
      <c r="BO6" s="29">
        <v>1642.3</v>
      </c>
      <c r="BP6" s="29">
        <v>1746.6</v>
      </c>
      <c r="BQ6" s="29">
        <v>1815.5</v>
      </c>
      <c r="BR6" s="29">
        <v>1917.7</v>
      </c>
      <c r="BS6" s="29">
        <v>2006.8</v>
      </c>
      <c r="BT6" s="29">
        <v>2108.7</v>
      </c>
      <c r="BU6" s="29">
        <v>2286.8</v>
      </c>
      <c r="BV6" s="29">
        <v>2452.9</v>
      </c>
      <c r="BW6" s="29">
        <v>2525.2</v>
      </c>
      <c r="BX6" s="29">
        <v>2598.6</v>
      </c>
      <c r="BY6" s="29">
        <v>2721.6</v>
      </c>
      <c r="BZ6" s="29">
        <v>2900.3</v>
      </c>
      <c r="CA6" s="29">
        <v>3080.3</v>
      </c>
      <c r="CB6" s="29">
        <v>3235.8</v>
      </c>
      <c r="CC6" s="29">
        <v>3361.6</v>
      </c>
      <c r="CD6" s="29">
        <v>3375.7</v>
      </c>
      <c r="CE6" s="29">
        <v>3198.4</v>
      </c>
      <c r="CF6" s="29">
        <v>3362.8</v>
      </c>
      <c r="CG6" s="29">
        <v>3596.5</v>
      </c>
      <c r="CH6" s="29">
        <v>3741.9</v>
      </c>
      <c r="CI6" s="29">
        <v>3851.2</v>
      </c>
    </row>
    <row r="7" spans="1:87" ht="12.75">
      <c r="A7" s="29" t="s">
        <v>156</v>
      </c>
      <c r="B7" s="29" t="s">
        <v>157</v>
      </c>
      <c r="C7" s="29">
        <v>9.8</v>
      </c>
      <c r="D7" s="29">
        <v>7.7</v>
      </c>
      <c r="E7" s="29">
        <v>5.9</v>
      </c>
      <c r="F7" s="29">
        <v>4</v>
      </c>
      <c r="G7" s="29">
        <v>3.8</v>
      </c>
      <c r="H7" s="29">
        <v>4.6</v>
      </c>
      <c r="I7" s="29">
        <v>5.5</v>
      </c>
      <c r="J7" s="29">
        <v>6.7</v>
      </c>
      <c r="K7" s="29">
        <v>7.4</v>
      </c>
      <c r="L7" s="29">
        <v>6.1</v>
      </c>
      <c r="M7" s="29">
        <v>7.2</v>
      </c>
      <c r="N7" s="29">
        <v>8.3</v>
      </c>
      <c r="O7" s="29">
        <v>10.3</v>
      </c>
      <c r="P7" s="29">
        <v>7.6</v>
      </c>
      <c r="Q7" s="29">
        <v>7.5</v>
      </c>
      <c r="R7" s="29">
        <v>7.7</v>
      </c>
      <c r="S7" s="29">
        <v>9.1</v>
      </c>
      <c r="T7" s="29">
        <v>17.1</v>
      </c>
      <c r="U7" s="29">
        <v>21.8</v>
      </c>
      <c r="V7" s="29">
        <v>24.5</v>
      </c>
      <c r="W7" s="29">
        <v>26.6</v>
      </c>
      <c r="X7" s="29">
        <v>32.4</v>
      </c>
      <c r="Y7" s="29">
        <v>31.7</v>
      </c>
      <c r="Z7" s="29">
        <v>31.2</v>
      </c>
      <c r="AA7" s="29">
        <v>34.6</v>
      </c>
      <c r="AB7" s="29">
        <v>33.7</v>
      </c>
      <c r="AC7" s="29">
        <v>40.7</v>
      </c>
      <c r="AD7" s="29">
        <v>40.2</v>
      </c>
      <c r="AE7" s="29">
        <v>42</v>
      </c>
      <c r="AF7" s="29">
        <v>39.5</v>
      </c>
      <c r="AG7" s="29">
        <v>44.9</v>
      </c>
      <c r="AH7" s="29">
        <v>45.6</v>
      </c>
      <c r="AI7" s="29">
        <v>44.2</v>
      </c>
      <c r="AJ7" s="29">
        <v>49.5</v>
      </c>
      <c r="AK7" s="29">
        <v>54.2</v>
      </c>
      <c r="AL7" s="29">
        <v>59.6</v>
      </c>
      <c r="AM7" s="29">
        <v>66.4</v>
      </c>
      <c r="AN7" s="29">
        <v>71.7</v>
      </c>
      <c r="AO7" s="29">
        <v>74</v>
      </c>
      <c r="AP7" s="29">
        <v>84.8</v>
      </c>
      <c r="AQ7" s="29">
        <v>90.5</v>
      </c>
      <c r="AR7" s="29">
        <v>90</v>
      </c>
      <c r="AS7" s="29">
        <v>102.4</v>
      </c>
      <c r="AT7" s="29">
        <v>116.4</v>
      </c>
      <c r="AU7" s="29">
        <v>130.5</v>
      </c>
      <c r="AV7" s="29">
        <v>130.2</v>
      </c>
      <c r="AW7" s="29">
        <v>142.2</v>
      </c>
      <c r="AX7" s="29">
        <v>168.6</v>
      </c>
      <c r="AY7" s="29">
        <v>192</v>
      </c>
      <c r="AZ7" s="29">
        <v>213.3</v>
      </c>
      <c r="BA7" s="29">
        <v>226.3</v>
      </c>
      <c r="BB7" s="29">
        <v>226.4</v>
      </c>
      <c r="BC7" s="29">
        <v>243.9</v>
      </c>
      <c r="BD7" s="29">
        <v>253</v>
      </c>
      <c r="BE7" s="29">
        <v>295</v>
      </c>
      <c r="BF7" s="29">
        <v>342.2</v>
      </c>
      <c r="BG7" s="29">
        <v>380.4</v>
      </c>
      <c r="BH7" s="29">
        <v>421.4</v>
      </c>
      <c r="BI7" s="29">
        <v>442</v>
      </c>
      <c r="BJ7" s="29">
        <v>475.1</v>
      </c>
      <c r="BK7" s="29">
        <v>494.3</v>
      </c>
      <c r="BL7" s="29">
        <v>497.1</v>
      </c>
      <c r="BM7" s="29">
        <v>477.2</v>
      </c>
      <c r="BN7" s="29">
        <v>508.1</v>
      </c>
      <c r="BO7" s="29">
        <v>551.5</v>
      </c>
      <c r="BP7" s="29">
        <v>607.2</v>
      </c>
      <c r="BQ7" s="29">
        <v>635.7</v>
      </c>
      <c r="BR7" s="29">
        <v>676.3</v>
      </c>
      <c r="BS7" s="29">
        <v>715.5</v>
      </c>
      <c r="BT7" s="29">
        <v>779.3</v>
      </c>
      <c r="BU7" s="29">
        <v>855.6</v>
      </c>
      <c r="BV7" s="29">
        <v>912.6</v>
      </c>
      <c r="BW7" s="29">
        <v>941.5</v>
      </c>
      <c r="BX7" s="29">
        <v>985.4</v>
      </c>
      <c r="BY7" s="29">
        <v>1017.5</v>
      </c>
      <c r="BZ7" s="29">
        <v>1079.8</v>
      </c>
      <c r="CA7" s="29">
        <v>1127.2</v>
      </c>
      <c r="CB7" s="29">
        <v>1156.1</v>
      </c>
      <c r="CC7" s="29">
        <v>1184.6</v>
      </c>
      <c r="CD7" s="29">
        <v>1102.3</v>
      </c>
      <c r="CE7" s="29">
        <v>1023.3</v>
      </c>
      <c r="CF7" s="29">
        <v>1070.7</v>
      </c>
      <c r="CG7" s="29">
        <v>1125.3</v>
      </c>
      <c r="CH7" s="29">
        <v>1192.1</v>
      </c>
      <c r="CI7" s="29">
        <v>1249.3</v>
      </c>
    </row>
    <row r="8" spans="1:87" ht="12.75">
      <c r="A8" s="29" t="s">
        <v>158</v>
      </c>
      <c r="B8" s="29" t="s">
        <v>159</v>
      </c>
      <c r="C8" s="29">
        <v>33.9</v>
      </c>
      <c r="D8" s="29">
        <v>30.5</v>
      </c>
      <c r="E8" s="29">
        <v>25.8</v>
      </c>
      <c r="F8" s="29">
        <v>20.2</v>
      </c>
      <c r="G8" s="29">
        <v>20</v>
      </c>
      <c r="H8" s="29">
        <v>23.9</v>
      </c>
      <c r="I8" s="29">
        <v>26.1</v>
      </c>
      <c r="J8" s="29">
        <v>29.2</v>
      </c>
      <c r="K8" s="29">
        <v>31</v>
      </c>
      <c r="L8" s="29">
        <v>29.9</v>
      </c>
      <c r="M8" s="29">
        <v>30.8</v>
      </c>
      <c r="N8" s="29">
        <v>32.3</v>
      </c>
      <c r="O8" s="29">
        <v>37.2</v>
      </c>
      <c r="P8" s="29">
        <v>43.4</v>
      </c>
      <c r="Q8" s="29">
        <v>48.9</v>
      </c>
      <c r="R8" s="29">
        <v>52.8</v>
      </c>
      <c r="S8" s="29">
        <v>58.5</v>
      </c>
      <c r="T8" s="29">
        <v>69.1</v>
      </c>
      <c r="U8" s="29">
        <v>77.6</v>
      </c>
      <c r="V8" s="29">
        <v>83</v>
      </c>
      <c r="W8" s="29">
        <v>81.5</v>
      </c>
      <c r="X8" s="29">
        <v>84.4</v>
      </c>
      <c r="Y8" s="29">
        <v>93</v>
      </c>
      <c r="Z8" s="29">
        <v>97.5</v>
      </c>
      <c r="AA8" s="29">
        <v>100.2</v>
      </c>
      <c r="AB8" s="29">
        <v>102.1</v>
      </c>
      <c r="AC8" s="29">
        <v>106.7</v>
      </c>
      <c r="AD8" s="29">
        <v>112</v>
      </c>
      <c r="AE8" s="29">
        <v>117.6</v>
      </c>
      <c r="AF8" s="29">
        <v>122</v>
      </c>
      <c r="AG8" s="29">
        <v>127.7</v>
      </c>
      <c r="AH8" s="29">
        <v>131.4</v>
      </c>
      <c r="AI8" s="29">
        <v>134.6</v>
      </c>
      <c r="AJ8" s="29">
        <v>139.5</v>
      </c>
      <c r="AK8" s="29">
        <v>143.9</v>
      </c>
      <c r="AL8" s="29">
        <v>152.7</v>
      </c>
      <c r="AM8" s="29">
        <v>163.3</v>
      </c>
      <c r="AN8" s="29">
        <v>177.9</v>
      </c>
      <c r="AO8" s="29">
        <v>185</v>
      </c>
      <c r="AP8" s="29">
        <v>199.8</v>
      </c>
      <c r="AQ8" s="29">
        <v>214.2</v>
      </c>
      <c r="AR8" s="29">
        <v>228.8</v>
      </c>
      <c r="AS8" s="29">
        <v>239.7</v>
      </c>
      <c r="AT8" s="29">
        <v>257.4</v>
      </c>
      <c r="AU8" s="29">
        <v>286.1</v>
      </c>
      <c r="AV8" s="29">
        <v>321.4</v>
      </c>
      <c r="AW8" s="29">
        <v>349.2</v>
      </c>
      <c r="AX8" s="29">
        <v>377.7</v>
      </c>
      <c r="AY8" s="29">
        <v>408.4</v>
      </c>
      <c r="AZ8" s="29">
        <v>450.2</v>
      </c>
      <c r="BA8" s="29">
        <v>511.6</v>
      </c>
      <c r="BB8" s="29">
        <v>573.4</v>
      </c>
      <c r="BC8" s="29">
        <v>625.4</v>
      </c>
      <c r="BD8" s="29">
        <v>646.3</v>
      </c>
      <c r="BE8" s="29">
        <v>678.8</v>
      </c>
      <c r="BF8" s="29">
        <v>721.5</v>
      </c>
      <c r="BG8" s="29">
        <v>757.2</v>
      </c>
      <c r="BH8" s="29">
        <v>774.2</v>
      </c>
      <c r="BI8" s="29">
        <v>814.3</v>
      </c>
      <c r="BJ8" s="29">
        <v>862.3</v>
      </c>
      <c r="BK8" s="29">
        <v>929.5</v>
      </c>
      <c r="BL8" s="29">
        <v>994.2</v>
      </c>
      <c r="BM8" s="29">
        <v>1020.3</v>
      </c>
      <c r="BN8" s="29">
        <v>1055.2</v>
      </c>
      <c r="BO8" s="29">
        <v>1090.8</v>
      </c>
      <c r="BP8" s="29">
        <v>1139.4</v>
      </c>
      <c r="BQ8" s="29">
        <v>1179.8</v>
      </c>
      <c r="BR8" s="29">
        <v>1241.4</v>
      </c>
      <c r="BS8" s="29">
        <v>1291.2</v>
      </c>
      <c r="BT8" s="29">
        <v>1329.4</v>
      </c>
      <c r="BU8" s="29">
        <v>1431.2</v>
      </c>
      <c r="BV8" s="29">
        <v>1540.3</v>
      </c>
      <c r="BW8" s="29">
        <v>1583.7</v>
      </c>
      <c r="BX8" s="29">
        <v>1613.2</v>
      </c>
      <c r="BY8" s="29">
        <v>1704</v>
      </c>
      <c r="BZ8" s="29">
        <v>1820.4</v>
      </c>
      <c r="CA8" s="29">
        <v>1953.1</v>
      </c>
      <c r="CB8" s="29">
        <v>2079.7</v>
      </c>
      <c r="CC8" s="29">
        <v>2176.9</v>
      </c>
      <c r="CD8" s="29">
        <v>2273.4</v>
      </c>
      <c r="CE8" s="29">
        <v>2175.1</v>
      </c>
      <c r="CF8" s="29">
        <v>2292.1</v>
      </c>
      <c r="CG8" s="29">
        <v>2471.1</v>
      </c>
      <c r="CH8" s="29">
        <v>2549.8</v>
      </c>
      <c r="CI8" s="29">
        <v>2601.9</v>
      </c>
    </row>
    <row r="9" spans="1:87" ht="12.75">
      <c r="A9" s="29" t="s">
        <v>160</v>
      </c>
      <c r="B9" s="29" t="s">
        <v>161</v>
      </c>
      <c r="C9" s="29">
        <v>33.6</v>
      </c>
      <c r="D9" s="29">
        <v>32</v>
      </c>
      <c r="E9" s="29">
        <v>29</v>
      </c>
      <c r="F9" s="29">
        <v>24.6</v>
      </c>
      <c r="G9" s="29">
        <v>22.2</v>
      </c>
      <c r="H9" s="29">
        <v>23</v>
      </c>
      <c r="I9" s="29">
        <v>24.3</v>
      </c>
      <c r="J9" s="29">
        <v>26.2</v>
      </c>
      <c r="K9" s="29">
        <v>28.5</v>
      </c>
      <c r="L9" s="29">
        <v>28.3</v>
      </c>
      <c r="M9" s="29">
        <v>29.3</v>
      </c>
      <c r="N9" s="29">
        <v>30.7</v>
      </c>
      <c r="O9" s="29">
        <v>33.6</v>
      </c>
      <c r="P9" s="29">
        <v>38</v>
      </c>
      <c r="Q9" s="29">
        <v>43.6</v>
      </c>
      <c r="R9" s="29">
        <v>48.1</v>
      </c>
      <c r="S9" s="29">
        <v>52.4</v>
      </c>
      <c r="T9" s="29">
        <v>58.1</v>
      </c>
      <c r="U9" s="29">
        <v>62.6</v>
      </c>
      <c r="V9" s="29">
        <v>67.6</v>
      </c>
      <c r="W9" s="29">
        <v>70.4</v>
      </c>
      <c r="X9" s="29">
        <v>75.4</v>
      </c>
      <c r="Y9" s="29">
        <v>83.7</v>
      </c>
      <c r="Z9" s="29">
        <v>90.7</v>
      </c>
      <c r="AA9" s="29">
        <v>98.2</v>
      </c>
      <c r="AB9" s="29">
        <v>104.2</v>
      </c>
      <c r="AC9" s="29">
        <v>111.3</v>
      </c>
      <c r="AD9" s="29">
        <v>119.4</v>
      </c>
      <c r="AE9" s="29">
        <v>127.1</v>
      </c>
      <c r="AF9" s="29">
        <v>134.5</v>
      </c>
      <c r="AG9" s="29">
        <v>144.9</v>
      </c>
      <c r="AH9" s="29">
        <v>154.6</v>
      </c>
      <c r="AI9" s="29">
        <v>163.2</v>
      </c>
      <c r="AJ9" s="29">
        <v>174.1</v>
      </c>
      <c r="AK9" s="29">
        <v>184.3</v>
      </c>
      <c r="AL9" s="29">
        <v>198.9</v>
      </c>
      <c r="AM9" s="29">
        <v>213.9</v>
      </c>
      <c r="AN9" s="29">
        <v>231</v>
      </c>
      <c r="AO9" s="29">
        <v>248.4</v>
      </c>
      <c r="AP9" s="29">
        <v>272.8</v>
      </c>
      <c r="AQ9" s="29">
        <v>299.8</v>
      </c>
      <c r="AR9" s="29">
        <v>328.9</v>
      </c>
      <c r="AS9" s="29">
        <v>358.9</v>
      </c>
      <c r="AT9" s="29">
        <v>395.6</v>
      </c>
      <c r="AU9" s="29">
        <v>434.5</v>
      </c>
      <c r="AV9" s="29">
        <v>480.5</v>
      </c>
      <c r="AW9" s="29">
        <v>541.4</v>
      </c>
      <c r="AX9" s="29">
        <v>603.9</v>
      </c>
      <c r="AY9" s="29">
        <v>676.3</v>
      </c>
      <c r="AZ9" s="29">
        <v>762.6</v>
      </c>
      <c r="BA9" s="29">
        <v>851.6</v>
      </c>
      <c r="BB9" s="29">
        <v>954.8</v>
      </c>
      <c r="BC9" s="29">
        <v>1068.1</v>
      </c>
      <c r="BD9" s="29">
        <v>1174.6</v>
      </c>
      <c r="BE9" s="29">
        <v>1312.7</v>
      </c>
      <c r="BF9" s="29">
        <v>1434.5</v>
      </c>
      <c r="BG9" s="29">
        <v>1585.1</v>
      </c>
      <c r="BH9" s="29">
        <v>1702.8</v>
      </c>
      <c r="BI9" s="29">
        <v>1835.8</v>
      </c>
      <c r="BJ9" s="29">
        <v>2009.6</v>
      </c>
      <c r="BK9" s="29">
        <v>2169</v>
      </c>
      <c r="BL9" s="29">
        <v>2334.3</v>
      </c>
      <c r="BM9" s="29">
        <v>2462.7</v>
      </c>
      <c r="BN9" s="29">
        <v>2652.4</v>
      </c>
      <c r="BO9" s="29">
        <v>2828.7</v>
      </c>
      <c r="BP9" s="29">
        <v>2994.5</v>
      </c>
      <c r="BQ9" s="29">
        <v>3168.6</v>
      </c>
      <c r="BR9" s="29">
        <v>3350.4</v>
      </c>
      <c r="BS9" s="29">
        <v>3554</v>
      </c>
      <c r="BT9" s="29">
        <v>3794.3</v>
      </c>
      <c r="BU9" s="29">
        <v>4020.3</v>
      </c>
      <c r="BV9" s="29">
        <v>4339.5</v>
      </c>
      <c r="BW9" s="29">
        <v>4577.9</v>
      </c>
      <c r="BX9" s="29">
        <v>4785.5</v>
      </c>
      <c r="BY9" s="29">
        <v>5044</v>
      </c>
      <c r="BZ9" s="29">
        <v>5359.8</v>
      </c>
      <c r="CA9" s="29">
        <v>5713.8</v>
      </c>
      <c r="CB9" s="29">
        <v>6068.2</v>
      </c>
      <c r="CC9" s="29">
        <v>6388.9</v>
      </c>
      <c r="CD9" s="29">
        <v>6637.9</v>
      </c>
      <c r="CE9" s="29">
        <v>6648.5</v>
      </c>
      <c r="CF9" s="29">
        <v>6839.4</v>
      </c>
      <c r="CG9" s="29">
        <v>7092.8</v>
      </c>
      <c r="CH9" s="29">
        <v>7341.3</v>
      </c>
      <c r="CI9" s="29">
        <v>7633.2</v>
      </c>
    </row>
    <row r="10" spans="1:87" ht="12.75">
      <c r="A10" s="29" t="s">
        <v>162</v>
      </c>
      <c r="B10" s="35" t="s">
        <v>163</v>
      </c>
      <c r="C10" s="29">
        <v>17.2</v>
      </c>
      <c r="D10" s="29">
        <v>11.4</v>
      </c>
      <c r="E10" s="29">
        <v>6.5</v>
      </c>
      <c r="F10" s="29">
        <v>1.8</v>
      </c>
      <c r="G10" s="29">
        <v>2.3</v>
      </c>
      <c r="H10" s="29">
        <v>4.3</v>
      </c>
      <c r="I10" s="29">
        <v>7.4</v>
      </c>
      <c r="J10" s="29">
        <v>9.4</v>
      </c>
      <c r="K10" s="29">
        <v>13</v>
      </c>
      <c r="L10" s="29">
        <v>7.9</v>
      </c>
      <c r="M10" s="29">
        <v>10.2</v>
      </c>
      <c r="N10" s="29">
        <v>14.6</v>
      </c>
      <c r="O10" s="29">
        <v>19.4</v>
      </c>
      <c r="P10" s="29">
        <v>11.8</v>
      </c>
      <c r="Q10" s="29">
        <v>7.4</v>
      </c>
      <c r="R10" s="29">
        <v>9.2</v>
      </c>
      <c r="S10" s="29">
        <v>12.4</v>
      </c>
      <c r="T10" s="29">
        <v>33.1</v>
      </c>
      <c r="U10" s="29">
        <v>37.1</v>
      </c>
      <c r="V10" s="29">
        <v>50.3</v>
      </c>
      <c r="W10" s="29">
        <v>39.1</v>
      </c>
      <c r="X10" s="29">
        <v>56.5</v>
      </c>
      <c r="Y10" s="29">
        <v>62.8</v>
      </c>
      <c r="Z10" s="29">
        <v>57.3</v>
      </c>
      <c r="AA10" s="29">
        <v>60.4</v>
      </c>
      <c r="AB10" s="29">
        <v>58.1</v>
      </c>
      <c r="AC10" s="29">
        <v>73.8</v>
      </c>
      <c r="AD10" s="29">
        <v>77.7</v>
      </c>
      <c r="AE10" s="29">
        <v>76.5</v>
      </c>
      <c r="AF10" s="29">
        <v>70.9</v>
      </c>
      <c r="AG10" s="29">
        <v>85.7</v>
      </c>
      <c r="AH10" s="29">
        <v>86.5</v>
      </c>
      <c r="AI10" s="29">
        <v>86.6</v>
      </c>
      <c r="AJ10" s="29">
        <v>97</v>
      </c>
      <c r="AK10" s="29">
        <v>103.3</v>
      </c>
      <c r="AL10" s="29">
        <v>112.2</v>
      </c>
      <c r="AM10" s="29">
        <v>129.6</v>
      </c>
      <c r="AN10" s="29">
        <v>144.2</v>
      </c>
      <c r="AO10" s="29">
        <v>142.7</v>
      </c>
      <c r="AP10" s="29">
        <v>156.9</v>
      </c>
      <c r="AQ10" s="29">
        <v>173.6</v>
      </c>
      <c r="AR10" s="29">
        <v>170.1</v>
      </c>
      <c r="AS10" s="29">
        <v>196.8</v>
      </c>
      <c r="AT10" s="29">
        <v>228.1</v>
      </c>
      <c r="AU10" s="29">
        <v>266.9</v>
      </c>
      <c r="AV10" s="29">
        <v>274.5</v>
      </c>
      <c r="AW10" s="29">
        <v>257.3</v>
      </c>
      <c r="AX10" s="29">
        <v>323.2</v>
      </c>
      <c r="AY10" s="29">
        <v>396.6</v>
      </c>
      <c r="AZ10" s="29">
        <v>478.4</v>
      </c>
      <c r="BA10" s="29">
        <v>539.7</v>
      </c>
      <c r="BB10" s="29">
        <v>530.1</v>
      </c>
      <c r="BC10" s="29">
        <v>631.2</v>
      </c>
      <c r="BD10" s="29">
        <v>581</v>
      </c>
      <c r="BE10" s="29">
        <v>637.5</v>
      </c>
      <c r="BF10" s="29">
        <v>820.1</v>
      </c>
      <c r="BG10" s="29">
        <v>829.6</v>
      </c>
      <c r="BH10" s="29">
        <v>849.1</v>
      </c>
      <c r="BI10" s="29">
        <v>892.2</v>
      </c>
      <c r="BJ10" s="29">
        <v>937</v>
      </c>
      <c r="BK10" s="29">
        <v>999.7</v>
      </c>
      <c r="BL10" s="29">
        <v>993.5</v>
      </c>
      <c r="BM10" s="29">
        <v>944.3</v>
      </c>
      <c r="BN10" s="29">
        <v>1013</v>
      </c>
      <c r="BO10" s="29">
        <v>1106.8</v>
      </c>
      <c r="BP10" s="29">
        <v>1256.5</v>
      </c>
      <c r="BQ10" s="29">
        <v>1317.5</v>
      </c>
      <c r="BR10" s="29">
        <v>1432.1</v>
      </c>
      <c r="BS10" s="29">
        <v>1595.6</v>
      </c>
      <c r="BT10" s="29">
        <v>1735.3</v>
      </c>
      <c r="BU10" s="29">
        <v>1884.2</v>
      </c>
      <c r="BV10" s="29">
        <v>2033.8</v>
      </c>
      <c r="BW10" s="29">
        <v>1928.6</v>
      </c>
      <c r="BX10" s="29">
        <v>1925</v>
      </c>
      <c r="BY10" s="29">
        <v>2027.9</v>
      </c>
      <c r="BZ10" s="29">
        <v>2276.7</v>
      </c>
      <c r="CA10" s="29">
        <v>2527.1</v>
      </c>
      <c r="CB10" s="29">
        <v>2680.6</v>
      </c>
      <c r="CC10" s="29">
        <v>2643.7</v>
      </c>
      <c r="CD10" s="29">
        <v>2424.8</v>
      </c>
      <c r="CE10" s="29">
        <v>1878.1</v>
      </c>
      <c r="CF10" s="29">
        <v>2100.8</v>
      </c>
      <c r="CG10" s="29">
        <v>2239.9</v>
      </c>
      <c r="CH10" s="29">
        <v>2479.2</v>
      </c>
      <c r="CI10" s="29">
        <v>2648</v>
      </c>
    </row>
    <row r="11" spans="1:87" ht="12.75">
      <c r="A11" s="29" t="s">
        <v>164</v>
      </c>
      <c r="B11" s="29" t="s">
        <v>165</v>
      </c>
      <c r="C11" s="29">
        <v>15.6</v>
      </c>
      <c r="D11" s="29">
        <v>11.7</v>
      </c>
      <c r="E11" s="29">
        <v>7.7</v>
      </c>
      <c r="F11" s="29">
        <v>4.2</v>
      </c>
      <c r="G11" s="29">
        <v>3.7</v>
      </c>
      <c r="H11" s="29">
        <v>4.9</v>
      </c>
      <c r="I11" s="29">
        <v>6.2</v>
      </c>
      <c r="J11" s="29">
        <v>8.2</v>
      </c>
      <c r="K11" s="29">
        <v>10.3</v>
      </c>
      <c r="L11" s="29">
        <v>8.5</v>
      </c>
      <c r="M11" s="29">
        <v>10</v>
      </c>
      <c r="N11" s="29">
        <v>12.2</v>
      </c>
      <c r="O11" s="29">
        <v>15</v>
      </c>
      <c r="P11" s="29">
        <v>9.9</v>
      </c>
      <c r="Q11" s="29">
        <v>8.1</v>
      </c>
      <c r="R11" s="29">
        <v>10.1</v>
      </c>
      <c r="S11" s="29">
        <v>13.9</v>
      </c>
      <c r="T11" s="29">
        <v>27.1</v>
      </c>
      <c r="U11" s="29">
        <v>37.7</v>
      </c>
      <c r="V11" s="29">
        <v>44.7</v>
      </c>
      <c r="W11" s="29">
        <v>41.8</v>
      </c>
      <c r="X11" s="29">
        <v>50.8</v>
      </c>
      <c r="Y11" s="29">
        <v>52.8</v>
      </c>
      <c r="Z11" s="29">
        <v>53.8</v>
      </c>
      <c r="AA11" s="29">
        <v>58.5</v>
      </c>
      <c r="AB11" s="29">
        <v>60</v>
      </c>
      <c r="AC11" s="29">
        <v>68.8</v>
      </c>
      <c r="AD11" s="29">
        <v>73.7</v>
      </c>
      <c r="AE11" s="29">
        <v>75.7</v>
      </c>
      <c r="AF11" s="29">
        <v>71.3</v>
      </c>
      <c r="AG11" s="29">
        <v>81.7</v>
      </c>
      <c r="AH11" s="29">
        <v>83.2</v>
      </c>
      <c r="AI11" s="29">
        <v>83.6</v>
      </c>
      <c r="AJ11" s="29">
        <v>90.9</v>
      </c>
      <c r="AK11" s="29">
        <v>97.7</v>
      </c>
      <c r="AL11" s="29">
        <v>107.3</v>
      </c>
      <c r="AM11" s="29">
        <v>120.4</v>
      </c>
      <c r="AN11" s="29">
        <v>130.6</v>
      </c>
      <c r="AO11" s="29">
        <v>132.8</v>
      </c>
      <c r="AP11" s="29">
        <v>147.9</v>
      </c>
      <c r="AQ11" s="29">
        <v>164.4</v>
      </c>
      <c r="AR11" s="29">
        <v>168</v>
      </c>
      <c r="AS11" s="29">
        <v>188.6</v>
      </c>
      <c r="AT11" s="29">
        <v>219</v>
      </c>
      <c r="AU11" s="29">
        <v>251.1</v>
      </c>
      <c r="AV11" s="29">
        <v>260.5</v>
      </c>
      <c r="AW11" s="29">
        <v>263.5</v>
      </c>
      <c r="AX11" s="29">
        <v>306.1</v>
      </c>
      <c r="AY11" s="29">
        <v>374.3</v>
      </c>
      <c r="AZ11" s="29">
        <v>452.6</v>
      </c>
      <c r="BA11" s="29">
        <v>521.7</v>
      </c>
      <c r="BB11" s="29">
        <v>536.4</v>
      </c>
      <c r="BC11" s="29">
        <v>601.4</v>
      </c>
      <c r="BD11" s="29">
        <v>595.9</v>
      </c>
      <c r="BE11" s="29">
        <v>643.3</v>
      </c>
      <c r="BF11" s="29">
        <v>754.7</v>
      </c>
      <c r="BG11" s="29">
        <v>807.8</v>
      </c>
      <c r="BH11" s="29">
        <v>842.6</v>
      </c>
      <c r="BI11" s="29">
        <v>865</v>
      </c>
      <c r="BJ11" s="29">
        <v>918.5</v>
      </c>
      <c r="BK11" s="29">
        <v>972</v>
      </c>
      <c r="BL11" s="29">
        <v>978.9</v>
      </c>
      <c r="BM11" s="29">
        <v>944.7</v>
      </c>
      <c r="BN11" s="29">
        <v>996.7</v>
      </c>
      <c r="BO11" s="29">
        <v>1086</v>
      </c>
      <c r="BP11" s="29">
        <v>1192.7</v>
      </c>
      <c r="BQ11" s="29">
        <v>1286.3</v>
      </c>
      <c r="BR11" s="29">
        <v>1401.3</v>
      </c>
      <c r="BS11" s="29">
        <v>1524.7</v>
      </c>
      <c r="BT11" s="29">
        <v>1671.6</v>
      </c>
      <c r="BU11" s="29">
        <v>1823.4</v>
      </c>
      <c r="BV11" s="29">
        <v>1979.2</v>
      </c>
      <c r="BW11" s="29">
        <v>1966.9</v>
      </c>
      <c r="BX11" s="29">
        <v>1906.5</v>
      </c>
      <c r="BY11" s="29">
        <v>2008.7</v>
      </c>
      <c r="BZ11" s="29">
        <v>2212.8</v>
      </c>
      <c r="CA11" s="29">
        <v>2467.5</v>
      </c>
      <c r="CB11" s="29">
        <v>2613.7</v>
      </c>
      <c r="CC11" s="29">
        <v>2609.3</v>
      </c>
      <c r="CD11" s="29">
        <v>2456.8</v>
      </c>
      <c r="CE11" s="29">
        <v>2025.7</v>
      </c>
      <c r="CF11" s="29">
        <v>2039.3</v>
      </c>
      <c r="CG11" s="29">
        <v>2198.1</v>
      </c>
      <c r="CH11" s="29">
        <v>2414.3</v>
      </c>
      <c r="CI11" s="29">
        <v>2573.9</v>
      </c>
    </row>
    <row r="12" spans="1:87" ht="12.75">
      <c r="A12" s="29" t="s">
        <v>166</v>
      </c>
      <c r="B12" s="29" t="s">
        <v>167</v>
      </c>
      <c r="C12" s="29">
        <v>11.6</v>
      </c>
      <c r="D12" s="29">
        <v>9.2</v>
      </c>
      <c r="E12" s="29">
        <v>5.8</v>
      </c>
      <c r="F12" s="29">
        <v>3.3</v>
      </c>
      <c r="G12" s="29">
        <v>3</v>
      </c>
      <c r="H12" s="29">
        <v>3.8</v>
      </c>
      <c r="I12" s="29">
        <v>4.8</v>
      </c>
      <c r="J12" s="29">
        <v>6.4</v>
      </c>
      <c r="K12" s="29">
        <v>8.2</v>
      </c>
      <c r="L12" s="29">
        <v>6.3</v>
      </c>
      <c r="M12" s="29">
        <v>6.9</v>
      </c>
      <c r="N12" s="29">
        <v>8.5</v>
      </c>
      <c r="O12" s="29">
        <v>10.8</v>
      </c>
      <c r="P12" s="29">
        <v>7.5</v>
      </c>
      <c r="Q12" s="29">
        <v>6.6</v>
      </c>
      <c r="R12" s="29">
        <v>8.6</v>
      </c>
      <c r="S12" s="29">
        <v>12.1</v>
      </c>
      <c r="T12" s="29">
        <v>19.2</v>
      </c>
      <c r="U12" s="29">
        <v>25.5</v>
      </c>
      <c r="V12" s="29">
        <v>28.9</v>
      </c>
      <c r="W12" s="29">
        <v>26.9</v>
      </c>
      <c r="X12" s="29">
        <v>30</v>
      </c>
      <c r="Y12" s="29">
        <v>34.2</v>
      </c>
      <c r="Z12" s="29">
        <v>34.9</v>
      </c>
      <c r="AA12" s="29">
        <v>38.8</v>
      </c>
      <c r="AB12" s="29">
        <v>38.6</v>
      </c>
      <c r="AC12" s="29">
        <v>43.4</v>
      </c>
      <c r="AD12" s="29">
        <v>49.7</v>
      </c>
      <c r="AE12" s="29">
        <v>53.1</v>
      </c>
      <c r="AF12" s="29">
        <v>48.5</v>
      </c>
      <c r="AG12" s="29">
        <v>53.1</v>
      </c>
      <c r="AH12" s="29">
        <v>56.4</v>
      </c>
      <c r="AI12" s="29">
        <v>56.6</v>
      </c>
      <c r="AJ12" s="29">
        <v>61.2</v>
      </c>
      <c r="AK12" s="29">
        <v>64.8</v>
      </c>
      <c r="AL12" s="29">
        <v>72.2</v>
      </c>
      <c r="AM12" s="29">
        <v>85.2</v>
      </c>
      <c r="AN12" s="29">
        <v>97.2</v>
      </c>
      <c r="AO12" s="29">
        <v>99.2</v>
      </c>
      <c r="AP12" s="29">
        <v>107.7</v>
      </c>
      <c r="AQ12" s="29">
        <v>120</v>
      </c>
      <c r="AR12" s="29">
        <v>124.6</v>
      </c>
      <c r="AS12" s="29">
        <v>130.4</v>
      </c>
      <c r="AT12" s="29">
        <v>146.6</v>
      </c>
      <c r="AU12" s="29">
        <v>172.7</v>
      </c>
      <c r="AV12" s="29">
        <v>191.1</v>
      </c>
      <c r="AW12" s="29">
        <v>196.8</v>
      </c>
      <c r="AX12" s="29">
        <v>219.3</v>
      </c>
      <c r="AY12" s="29">
        <v>259.1</v>
      </c>
      <c r="AZ12" s="29">
        <v>314.6</v>
      </c>
      <c r="BA12" s="29">
        <v>373.8</v>
      </c>
      <c r="BB12" s="29">
        <v>406.9</v>
      </c>
      <c r="BC12" s="29">
        <v>472.9</v>
      </c>
      <c r="BD12" s="29">
        <v>485.1</v>
      </c>
      <c r="BE12" s="29">
        <v>482.2</v>
      </c>
      <c r="BF12" s="29">
        <v>564.3</v>
      </c>
      <c r="BG12" s="29">
        <v>607.7</v>
      </c>
      <c r="BH12" s="29">
        <v>607.8</v>
      </c>
      <c r="BI12" s="29">
        <v>615.2</v>
      </c>
      <c r="BJ12" s="29">
        <v>662.3</v>
      </c>
      <c r="BK12" s="29">
        <v>716</v>
      </c>
      <c r="BL12" s="29">
        <v>739.2</v>
      </c>
      <c r="BM12" s="29">
        <v>723.6</v>
      </c>
      <c r="BN12" s="29">
        <v>741.9</v>
      </c>
      <c r="BO12" s="29">
        <v>799.2</v>
      </c>
      <c r="BP12" s="29">
        <v>868.9</v>
      </c>
      <c r="BQ12" s="29">
        <v>962.2</v>
      </c>
      <c r="BR12" s="29">
        <v>1043.2</v>
      </c>
      <c r="BS12" s="29">
        <v>1149.1</v>
      </c>
      <c r="BT12" s="29">
        <v>1252.8</v>
      </c>
      <c r="BU12" s="29">
        <v>1361.6</v>
      </c>
      <c r="BV12" s="29">
        <v>1493.8</v>
      </c>
      <c r="BW12" s="29">
        <v>1453.9</v>
      </c>
      <c r="BX12" s="29">
        <v>1348.9</v>
      </c>
      <c r="BY12" s="29">
        <v>1371.7</v>
      </c>
      <c r="BZ12" s="29">
        <v>1463.1</v>
      </c>
      <c r="CA12" s="29">
        <v>1611.5</v>
      </c>
      <c r="CB12" s="29">
        <v>1776.3</v>
      </c>
      <c r="CC12" s="29">
        <v>1920.6</v>
      </c>
      <c r="CD12" s="29">
        <v>1941</v>
      </c>
      <c r="CE12" s="29">
        <v>1633.4</v>
      </c>
      <c r="CF12" s="29">
        <v>1658.2</v>
      </c>
      <c r="CG12" s="29">
        <v>1812.1</v>
      </c>
      <c r="CH12" s="29">
        <v>1972</v>
      </c>
      <c r="CI12" s="29">
        <v>2054</v>
      </c>
    </row>
    <row r="13" spans="1:87" ht="12.75">
      <c r="A13" s="29" t="s">
        <v>168</v>
      </c>
      <c r="B13" s="29" t="s">
        <v>169</v>
      </c>
      <c r="C13" s="29">
        <v>5.5</v>
      </c>
      <c r="D13" s="29">
        <v>4.4</v>
      </c>
      <c r="E13" s="29">
        <v>2.6</v>
      </c>
      <c r="F13" s="29">
        <v>1.4</v>
      </c>
      <c r="G13" s="29">
        <v>1.1</v>
      </c>
      <c r="H13" s="29">
        <v>1.2</v>
      </c>
      <c r="I13" s="29">
        <v>1.4</v>
      </c>
      <c r="J13" s="29">
        <v>1.9</v>
      </c>
      <c r="K13" s="29">
        <v>2.7</v>
      </c>
      <c r="L13" s="29">
        <v>2.1</v>
      </c>
      <c r="M13" s="29">
        <v>2.2</v>
      </c>
      <c r="N13" s="29">
        <v>2.6</v>
      </c>
      <c r="O13" s="29">
        <v>3.3</v>
      </c>
      <c r="P13" s="29">
        <v>2.2</v>
      </c>
      <c r="Q13" s="29">
        <v>1.8</v>
      </c>
      <c r="R13" s="29">
        <v>2.4</v>
      </c>
      <c r="S13" s="29">
        <v>3.3</v>
      </c>
      <c r="T13" s="29">
        <v>7.4</v>
      </c>
      <c r="U13" s="29">
        <v>8.1</v>
      </c>
      <c r="V13" s="29">
        <v>9.5</v>
      </c>
      <c r="W13" s="29">
        <v>9.2</v>
      </c>
      <c r="X13" s="29">
        <v>10</v>
      </c>
      <c r="Y13" s="29">
        <v>12</v>
      </c>
      <c r="Z13" s="29">
        <v>12.2</v>
      </c>
      <c r="AA13" s="29">
        <v>13.6</v>
      </c>
      <c r="AB13" s="29">
        <v>13.9</v>
      </c>
      <c r="AC13" s="29">
        <v>15.2</v>
      </c>
      <c r="AD13" s="29">
        <v>18.2</v>
      </c>
      <c r="AE13" s="29">
        <v>19</v>
      </c>
      <c r="AF13" s="29">
        <v>17.6</v>
      </c>
      <c r="AG13" s="29">
        <v>18.1</v>
      </c>
      <c r="AH13" s="29">
        <v>19.6</v>
      </c>
      <c r="AI13" s="29">
        <v>19.7</v>
      </c>
      <c r="AJ13" s="29">
        <v>20.8</v>
      </c>
      <c r="AK13" s="29">
        <v>21.2</v>
      </c>
      <c r="AL13" s="29">
        <v>23.7</v>
      </c>
      <c r="AM13" s="29">
        <v>28.3</v>
      </c>
      <c r="AN13" s="29">
        <v>31.3</v>
      </c>
      <c r="AO13" s="29">
        <v>31.5</v>
      </c>
      <c r="AP13" s="29">
        <v>33.6</v>
      </c>
      <c r="AQ13" s="29">
        <v>37.7</v>
      </c>
      <c r="AR13" s="29">
        <v>40.3</v>
      </c>
      <c r="AS13" s="29">
        <v>42.7</v>
      </c>
      <c r="AT13" s="29">
        <v>47.2</v>
      </c>
      <c r="AU13" s="29">
        <v>55</v>
      </c>
      <c r="AV13" s="29">
        <v>61.2</v>
      </c>
      <c r="AW13" s="29">
        <v>61.4</v>
      </c>
      <c r="AX13" s="29">
        <v>65.9</v>
      </c>
      <c r="AY13" s="29">
        <v>74.6</v>
      </c>
      <c r="AZ13" s="29">
        <v>93.6</v>
      </c>
      <c r="BA13" s="29">
        <v>117.7</v>
      </c>
      <c r="BB13" s="29">
        <v>136.2</v>
      </c>
      <c r="BC13" s="29">
        <v>167.3</v>
      </c>
      <c r="BD13" s="29">
        <v>177.6</v>
      </c>
      <c r="BE13" s="29">
        <v>154.3</v>
      </c>
      <c r="BF13" s="29">
        <v>177.4</v>
      </c>
      <c r="BG13" s="29">
        <v>194.5</v>
      </c>
      <c r="BH13" s="29">
        <v>176.5</v>
      </c>
      <c r="BI13" s="29">
        <v>174.2</v>
      </c>
      <c r="BJ13" s="29">
        <v>182.8</v>
      </c>
      <c r="BK13" s="29">
        <v>193.7</v>
      </c>
      <c r="BL13" s="29">
        <v>202.9</v>
      </c>
      <c r="BM13" s="29">
        <v>183.6</v>
      </c>
      <c r="BN13" s="29">
        <v>172.6</v>
      </c>
      <c r="BO13" s="29">
        <v>177.2</v>
      </c>
      <c r="BP13" s="29">
        <v>186.8</v>
      </c>
      <c r="BQ13" s="29">
        <v>207.3</v>
      </c>
      <c r="BR13" s="29">
        <v>224.6</v>
      </c>
      <c r="BS13" s="29">
        <v>250.3</v>
      </c>
      <c r="BT13" s="29">
        <v>275.1</v>
      </c>
      <c r="BU13" s="29">
        <v>283.9</v>
      </c>
      <c r="BV13" s="29">
        <v>318.1</v>
      </c>
      <c r="BW13" s="29">
        <v>329.7</v>
      </c>
      <c r="BX13" s="29">
        <v>282.9</v>
      </c>
      <c r="BY13" s="29">
        <v>281.8</v>
      </c>
      <c r="BZ13" s="29">
        <v>301.8</v>
      </c>
      <c r="CA13" s="29">
        <v>345.6</v>
      </c>
      <c r="CB13" s="29">
        <v>415.6</v>
      </c>
      <c r="CC13" s="29">
        <v>496.9</v>
      </c>
      <c r="CD13" s="29">
        <v>552.4</v>
      </c>
      <c r="CE13" s="29">
        <v>438.2</v>
      </c>
      <c r="CF13" s="29">
        <v>362</v>
      </c>
      <c r="CG13" s="29">
        <v>381.6</v>
      </c>
      <c r="CH13" s="29">
        <v>446.9</v>
      </c>
      <c r="CI13" s="29">
        <v>457.2</v>
      </c>
    </row>
    <row r="14" spans="1:87" ht="12.75">
      <c r="A14" s="29" t="s">
        <v>170</v>
      </c>
      <c r="B14" s="29" t="s">
        <v>171</v>
      </c>
      <c r="C14" s="29">
        <v>5.5</v>
      </c>
      <c r="D14" s="29">
        <v>4.2</v>
      </c>
      <c r="E14" s="29">
        <v>2.6</v>
      </c>
      <c r="F14" s="29">
        <v>1.5</v>
      </c>
      <c r="G14" s="29">
        <v>1.4</v>
      </c>
      <c r="H14" s="29">
        <v>2.1</v>
      </c>
      <c r="I14" s="29">
        <v>2.8</v>
      </c>
      <c r="J14" s="29">
        <v>3.9</v>
      </c>
      <c r="K14" s="29">
        <v>4.8</v>
      </c>
      <c r="L14" s="29">
        <v>3.4</v>
      </c>
      <c r="M14" s="29">
        <v>3.9</v>
      </c>
      <c r="N14" s="29">
        <v>5.2</v>
      </c>
      <c r="O14" s="29">
        <v>6.4</v>
      </c>
      <c r="P14" s="29">
        <v>4.1</v>
      </c>
      <c r="Q14" s="29">
        <v>3.7</v>
      </c>
      <c r="R14" s="29">
        <v>5</v>
      </c>
      <c r="S14" s="29">
        <v>7.3</v>
      </c>
      <c r="T14" s="29">
        <v>9.9</v>
      </c>
      <c r="U14" s="29">
        <v>15.3</v>
      </c>
      <c r="V14" s="29">
        <v>17.3</v>
      </c>
      <c r="W14" s="29">
        <v>15.7</v>
      </c>
      <c r="X14" s="29">
        <v>17.8</v>
      </c>
      <c r="Y14" s="29">
        <v>19.9</v>
      </c>
      <c r="Z14" s="29">
        <v>19.7</v>
      </c>
      <c r="AA14" s="29">
        <v>21.5</v>
      </c>
      <c r="AB14" s="29">
        <v>20.8</v>
      </c>
      <c r="AC14" s="29">
        <v>23.9</v>
      </c>
      <c r="AD14" s="29">
        <v>26.3</v>
      </c>
      <c r="AE14" s="29">
        <v>28.6</v>
      </c>
      <c r="AF14" s="29">
        <v>24.9</v>
      </c>
      <c r="AG14" s="29">
        <v>28.3</v>
      </c>
      <c r="AH14" s="29">
        <v>29.7</v>
      </c>
      <c r="AI14" s="29">
        <v>28.9</v>
      </c>
      <c r="AJ14" s="29">
        <v>32.1</v>
      </c>
      <c r="AK14" s="29">
        <v>34.4</v>
      </c>
      <c r="AL14" s="29">
        <v>38.7</v>
      </c>
      <c r="AM14" s="29">
        <v>45.8</v>
      </c>
      <c r="AN14" s="29">
        <v>53</v>
      </c>
      <c r="AO14" s="29">
        <v>53.7</v>
      </c>
      <c r="AP14" s="29">
        <v>58.5</v>
      </c>
      <c r="AQ14" s="29">
        <v>65.2</v>
      </c>
      <c r="AR14" s="29">
        <v>66.4</v>
      </c>
      <c r="AS14" s="29">
        <v>69.1</v>
      </c>
      <c r="AT14" s="29">
        <v>78.9</v>
      </c>
      <c r="AU14" s="29">
        <v>95.1</v>
      </c>
      <c r="AV14" s="29">
        <v>104.3</v>
      </c>
      <c r="AW14" s="29">
        <v>107.6</v>
      </c>
      <c r="AX14" s="29">
        <v>121.2</v>
      </c>
      <c r="AY14" s="29">
        <v>148.7</v>
      </c>
      <c r="AZ14" s="29">
        <v>180.6</v>
      </c>
      <c r="BA14" s="29">
        <v>208.1</v>
      </c>
      <c r="BB14" s="29">
        <v>216.4</v>
      </c>
      <c r="BC14" s="29">
        <v>240.9</v>
      </c>
      <c r="BD14" s="29">
        <v>234.9</v>
      </c>
      <c r="BE14" s="29">
        <v>246.5</v>
      </c>
      <c r="BF14" s="29">
        <v>291.9</v>
      </c>
      <c r="BG14" s="29">
        <v>307.9</v>
      </c>
      <c r="BH14" s="29">
        <v>317.7</v>
      </c>
      <c r="BI14" s="29">
        <v>320.9</v>
      </c>
      <c r="BJ14" s="29">
        <v>346.8</v>
      </c>
      <c r="BK14" s="29">
        <v>372.2</v>
      </c>
      <c r="BL14" s="29">
        <v>371.9</v>
      </c>
      <c r="BM14" s="29">
        <v>360.8</v>
      </c>
      <c r="BN14" s="29">
        <v>381.7</v>
      </c>
      <c r="BO14" s="29">
        <v>425.1</v>
      </c>
      <c r="BP14" s="29">
        <v>476.4</v>
      </c>
      <c r="BQ14" s="29">
        <v>528.1</v>
      </c>
      <c r="BR14" s="29">
        <v>565.3</v>
      </c>
      <c r="BS14" s="29">
        <v>610.9</v>
      </c>
      <c r="BT14" s="29">
        <v>660</v>
      </c>
      <c r="BU14" s="29">
        <v>713.6</v>
      </c>
      <c r="BV14" s="29">
        <v>766.1</v>
      </c>
      <c r="BW14" s="29">
        <v>711.5</v>
      </c>
      <c r="BX14" s="29">
        <v>659.6</v>
      </c>
      <c r="BY14" s="29">
        <v>669</v>
      </c>
      <c r="BZ14" s="29">
        <v>719.2</v>
      </c>
      <c r="CA14" s="29">
        <v>790.7</v>
      </c>
      <c r="CB14" s="29">
        <v>856.1</v>
      </c>
      <c r="CC14" s="29">
        <v>885.8</v>
      </c>
      <c r="CD14" s="29">
        <v>825.1</v>
      </c>
      <c r="CE14" s="29">
        <v>644.3</v>
      </c>
      <c r="CF14" s="29">
        <v>731.8</v>
      </c>
      <c r="CG14" s="29">
        <v>838.2</v>
      </c>
      <c r="CH14" s="29">
        <v>904.1</v>
      </c>
      <c r="CI14" s="29">
        <v>949.7</v>
      </c>
    </row>
    <row r="15" spans="1:87" ht="12.75">
      <c r="A15" s="29" t="s">
        <v>172</v>
      </c>
      <c r="B15" s="29" t="s">
        <v>173</v>
      </c>
      <c r="C15" s="29">
        <v>0.6</v>
      </c>
      <c r="D15" s="29">
        <v>0.6</v>
      </c>
      <c r="E15" s="29">
        <v>0.5</v>
      </c>
      <c r="F15" s="29">
        <v>0.4</v>
      </c>
      <c r="G15" s="29">
        <v>0.4</v>
      </c>
      <c r="H15" s="29">
        <v>0.5</v>
      </c>
      <c r="I15" s="29">
        <v>0.6</v>
      </c>
      <c r="J15" s="29">
        <v>0.6</v>
      </c>
      <c r="K15" s="29">
        <v>0.7</v>
      </c>
      <c r="L15" s="29">
        <v>0.8</v>
      </c>
      <c r="M15" s="29">
        <v>0.8</v>
      </c>
      <c r="N15" s="29">
        <v>0.8</v>
      </c>
      <c r="O15" s="29">
        <v>1.1</v>
      </c>
      <c r="P15" s="29">
        <v>1.2</v>
      </c>
      <c r="Q15" s="29">
        <v>1.1</v>
      </c>
      <c r="R15" s="29">
        <v>1.2</v>
      </c>
      <c r="S15" s="29">
        <v>1.4</v>
      </c>
      <c r="T15" s="29">
        <v>1.8</v>
      </c>
      <c r="U15" s="29">
        <v>2</v>
      </c>
      <c r="V15" s="29">
        <v>2.1</v>
      </c>
      <c r="W15" s="29">
        <v>2</v>
      </c>
      <c r="X15" s="29">
        <v>2.3</v>
      </c>
      <c r="Y15" s="29">
        <v>2.4</v>
      </c>
      <c r="Z15" s="29">
        <v>3</v>
      </c>
      <c r="AA15" s="29">
        <v>3.7</v>
      </c>
      <c r="AB15" s="29">
        <v>3.9</v>
      </c>
      <c r="AC15" s="29">
        <v>4.3</v>
      </c>
      <c r="AD15" s="29">
        <v>5.2</v>
      </c>
      <c r="AE15" s="29">
        <v>5.6</v>
      </c>
      <c r="AF15" s="29">
        <v>6</v>
      </c>
      <c r="AG15" s="29">
        <v>6.6</v>
      </c>
      <c r="AH15" s="29">
        <v>7.1</v>
      </c>
      <c r="AI15" s="29">
        <v>8</v>
      </c>
      <c r="AJ15" s="29">
        <v>8.4</v>
      </c>
      <c r="AK15" s="29">
        <v>9.2</v>
      </c>
      <c r="AL15" s="29">
        <v>9.8</v>
      </c>
      <c r="AM15" s="29">
        <v>11.1</v>
      </c>
      <c r="AN15" s="29">
        <v>12.8</v>
      </c>
      <c r="AO15" s="29">
        <v>14</v>
      </c>
      <c r="AP15" s="29">
        <v>15.6</v>
      </c>
      <c r="AQ15" s="29">
        <v>17.2</v>
      </c>
      <c r="AR15" s="29">
        <v>17.9</v>
      </c>
      <c r="AS15" s="29">
        <v>18.7</v>
      </c>
      <c r="AT15" s="29">
        <v>20.6</v>
      </c>
      <c r="AU15" s="29">
        <v>22.7</v>
      </c>
      <c r="AV15" s="29">
        <v>25.5</v>
      </c>
      <c r="AW15" s="29">
        <v>27.8</v>
      </c>
      <c r="AX15" s="29">
        <v>32.2</v>
      </c>
      <c r="AY15" s="29">
        <v>35.8</v>
      </c>
      <c r="AZ15" s="29">
        <v>40.4</v>
      </c>
      <c r="BA15" s="29">
        <v>48.1</v>
      </c>
      <c r="BB15" s="29">
        <v>54.4</v>
      </c>
      <c r="BC15" s="29">
        <v>64.8</v>
      </c>
      <c r="BD15" s="29">
        <v>72.7</v>
      </c>
      <c r="BE15" s="29">
        <v>81.3</v>
      </c>
      <c r="BF15" s="29">
        <v>95.1</v>
      </c>
      <c r="BG15" s="29">
        <v>105.3</v>
      </c>
      <c r="BH15" s="29">
        <v>113.5</v>
      </c>
      <c r="BI15" s="29">
        <v>120.1</v>
      </c>
      <c r="BJ15" s="29">
        <v>132.7</v>
      </c>
      <c r="BK15" s="29">
        <v>150.1</v>
      </c>
      <c r="BL15" s="29">
        <v>164.4</v>
      </c>
      <c r="BM15" s="29">
        <v>179.1</v>
      </c>
      <c r="BN15" s="29">
        <v>187.7</v>
      </c>
      <c r="BO15" s="29">
        <v>196.9</v>
      </c>
      <c r="BP15" s="29">
        <v>205.7</v>
      </c>
      <c r="BQ15" s="29">
        <v>226.8</v>
      </c>
      <c r="BR15" s="29">
        <v>253.3</v>
      </c>
      <c r="BS15" s="29">
        <v>288</v>
      </c>
      <c r="BT15" s="29">
        <v>317.7</v>
      </c>
      <c r="BU15" s="29">
        <v>364</v>
      </c>
      <c r="BV15" s="29">
        <v>409.5</v>
      </c>
      <c r="BW15" s="29">
        <v>412.6</v>
      </c>
      <c r="BX15" s="29">
        <v>406.4</v>
      </c>
      <c r="BY15" s="29">
        <v>420.9</v>
      </c>
      <c r="BZ15" s="29">
        <v>442.1</v>
      </c>
      <c r="CA15" s="29">
        <v>475.1</v>
      </c>
      <c r="CB15" s="29">
        <v>504.6</v>
      </c>
      <c r="CC15" s="29">
        <v>537.9</v>
      </c>
      <c r="CD15" s="29">
        <v>563.4</v>
      </c>
      <c r="CE15" s="29">
        <v>550.9</v>
      </c>
      <c r="CF15" s="29">
        <v>564.3</v>
      </c>
      <c r="CG15" s="29">
        <v>592.2</v>
      </c>
      <c r="CH15" s="29">
        <v>621</v>
      </c>
      <c r="CI15" s="29">
        <v>647.1</v>
      </c>
    </row>
    <row r="16" spans="1:87" ht="12.75">
      <c r="A16" s="29" t="s">
        <v>174</v>
      </c>
      <c r="B16" s="29" t="s">
        <v>175</v>
      </c>
      <c r="C16" s="29">
        <v>4.1</v>
      </c>
      <c r="D16" s="29">
        <v>2.5</v>
      </c>
      <c r="E16" s="29">
        <v>1.9</v>
      </c>
      <c r="F16" s="29">
        <v>0.9</v>
      </c>
      <c r="G16" s="29">
        <v>0.7</v>
      </c>
      <c r="H16" s="29">
        <v>1</v>
      </c>
      <c r="I16" s="29">
        <v>1.4</v>
      </c>
      <c r="J16" s="29">
        <v>1.8</v>
      </c>
      <c r="K16" s="29">
        <v>2.2</v>
      </c>
      <c r="L16" s="29">
        <v>2.2</v>
      </c>
      <c r="M16" s="29">
        <v>3.2</v>
      </c>
      <c r="N16" s="29">
        <v>3.6</v>
      </c>
      <c r="O16" s="29">
        <v>4.2</v>
      </c>
      <c r="P16" s="29">
        <v>2.4</v>
      </c>
      <c r="Q16" s="29">
        <v>1.6</v>
      </c>
      <c r="R16" s="29">
        <v>1.5</v>
      </c>
      <c r="S16" s="29">
        <v>1.8</v>
      </c>
      <c r="T16" s="29">
        <v>8</v>
      </c>
      <c r="U16" s="29">
        <v>12.2</v>
      </c>
      <c r="V16" s="29">
        <v>15.8</v>
      </c>
      <c r="W16" s="29">
        <v>14.8</v>
      </c>
      <c r="X16" s="29">
        <v>20.7</v>
      </c>
      <c r="Y16" s="29">
        <v>18.7</v>
      </c>
      <c r="Z16" s="29">
        <v>18.9</v>
      </c>
      <c r="AA16" s="29">
        <v>19.7</v>
      </c>
      <c r="AB16" s="29">
        <v>21.4</v>
      </c>
      <c r="AC16" s="29">
        <v>25.4</v>
      </c>
      <c r="AD16" s="29">
        <v>24</v>
      </c>
      <c r="AE16" s="29">
        <v>22.6</v>
      </c>
      <c r="AF16" s="29">
        <v>22.8</v>
      </c>
      <c r="AG16" s="29">
        <v>28.6</v>
      </c>
      <c r="AH16" s="29">
        <v>26.9</v>
      </c>
      <c r="AI16" s="29">
        <v>27</v>
      </c>
      <c r="AJ16" s="29">
        <v>29.6</v>
      </c>
      <c r="AK16" s="29">
        <v>32.9</v>
      </c>
      <c r="AL16" s="29">
        <v>35.1</v>
      </c>
      <c r="AM16" s="29">
        <v>35.2</v>
      </c>
      <c r="AN16" s="29">
        <v>33.4</v>
      </c>
      <c r="AO16" s="29">
        <v>33.6</v>
      </c>
      <c r="AP16" s="29">
        <v>40.2</v>
      </c>
      <c r="AQ16" s="29">
        <v>44.4</v>
      </c>
      <c r="AR16" s="29">
        <v>43.4</v>
      </c>
      <c r="AS16" s="29">
        <v>58.2</v>
      </c>
      <c r="AT16" s="29">
        <v>72.4</v>
      </c>
      <c r="AU16" s="29">
        <v>78.3</v>
      </c>
      <c r="AV16" s="29">
        <v>69.5</v>
      </c>
      <c r="AW16" s="29">
        <v>66.7</v>
      </c>
      <c r="AX16" s="29">
        <v>86.8</v>
      </c>
      <c r="AY16" s="29">
        <v>115.2</v>
      </c>
      <c r="AZ16" s="29">
        <v>138</v>
      </c>
      <c r="BA16" s="29">
        <v>147.8</v>
      </c>
      <c r="BB16" s="29">
        <v>129.5</v>
      </c>
      <c r="BC16" s="29">
        <v>128.5</v>
      </c>
      <c r="BD16" s="29">
        <v>110.8</v>
      </c>
      <c r="BE16" s="29">
        <v>161.1</v>
      </c>
      <c r="BF16" s="29">
        <v>190.4</v>
      </c>
      <c r="BG16" s="29">
        <v>200.1</v>
      </c>
      <c r="BH16" s="29">
        <v>234.8</v>
      </c>
      <c r="BI16" s="29">
        <v>249.8</v>
      </c>
      <c r="BJ16" s="29">
        <v>256.2</v>
      </c>
      <c r="BK16" s="29">
        <v>256</v>
      </c>
      <c r="BL16" s="29">
        <v>239.7</v>
      </c>
      <c r="BM16" s="29">
        <v>221.2</v>
      </c>
      <c r="BN16" s="29">
        <v>254.7</v>
      </c>
      <c r="BO16" s="29">
        <v>286.8</v>
      </c>
      <c r="BP16" s="29">
        <v>323.8</v>
      </c>
      <c r="BQ16" s="29">
        <v>324.1</v>
      </c>
      <c r="BR16" s="29">
        <v>358.1</v>
      </c>
      <c r="BS16" s="29">
        <v>375.6</v>
      </c>
      <c r="BT16" s="29">
        <v>418.8</v>
      </c>
      <c r="BU16" s="29">
        <v>461.8</v>
      </c>
      <c r="BV16" s="29">
        <v>485.4</v>
      </c>
      <c r="BW16" s="29">
        <v>513</v>
      </c>
      <c r="BX16" s="29">
        <v>557.6</v>
      </c>
      <c r="BY16" s="29">
        <v>636.9</v>
      </c>
      <c r="BZ16" s="29">
        <v>749.7</v>
      </c>
      <c r="CA16" s="29">
        <v>856.1</v>
      </c>
      <c r="CB16" s="29">
        <v>837.4</v>
      </c>
      <c r="CC16" s="29">
        <v>688.7</v>
      </c>
      <c r="CD16" s="29">
        <v>515.9</v>
      </c>
      <c r="CE16" s="29">
        <v>392.2</v>
      </c>
      <c r="CF16" s="29">
        <v>381.1</v>
      </c>
      <c r="CG16" s="29">
        <v>386</v>
      </c>
      <c r="CH16" s="29">
        <v>442.3</v>
      </c>
      <c r="CI16" s="29">
        <v>519.9</v>
      </c>
    </row>
    <row r="17" spans="1:87" ht="12.75">
      <c r="A17" s="29" t="s">
        <v>176</v>
      </c>
      <c r="B17" s="29" t="s">
        <v>177</v>
      </c>
      <c r="C17" s="29">
        <v>1.5</v>
      </c>
      <c r="D17" s="29">
        <v>-0.2</v>
      </c>
      <c r="E17" s="29">
        <v>-1.1</v>
      </c>
      <c r="F17" s="29">
        <v>-2.4</v>
      </c>
      <c r="G17" s="29">
        <v>-1.4</v>
      </c>
      <c r="H17" s="29">
        <v>-0.6</v>
      </c>
      <c r="I17" s="29">
        <v>1.1</v>
      </c>
      <c r="J17" s="29">
        <v>1.2</v>
      </c>
      <c r="K17" s="29">
        <v>2.6</v>
      </c>
      <c r="L17" s="29">
        <v>-0.6</v>
      </c>
      <c r="M17" s="29">
        <v>0.2</v>
      </c>
      <c r="N17" s="29">
        <v>2.4</v>
      </c>
      <c r="O17" s="29">
        <v>4.3</v>
      </c>
      <c r="P17" s="29">
        <v>1.9</v>
      </c>
      <c r="Q17" s="29">
        <v>-0.7</v>
      </c>
      <c r="R17" s="29">
        <v>-0.9</v>
      </c>
      <c r="S17" s="29">
        <v>-1.5</v>
      </c>
      <c r="T17" s="29">
        <v>6</v>
      </c>
      <c r="U17" s="29">
        <v>-0.6</v>
      </c>
      <c r="V17" s="29">
        <v>5.7</v>
      </c>
      <c r="W17" s="29">
        <v>-2.7</v>
      </c>
      <c r="X17" s="29">
        <v>5.8</v>
      </c>
      <c r="Y17" s="29">
        <v>9.9</v>
      </c>
      <c r="Z17" s="29">
        <v>3.5</v>
      </c>
      <c r="AA17" s="29">
        <v>1.9</v>
      </c>
      <c r="AB17" s="29">
        <v>-1.9</v>
      </c>
      <c r="AC17" s="29">
        <v>5</v>
      </c>
      <c r="AD17" s="29">
        <v>4</v>
      </c>
      <c r="AE17" s="29">
        <v>0.8</v>
      </c>
      <c r="AF17" s="29">
        <v>-0.4</v>
      </c>
      <c r="AG17" s="29">
        <v>3.9</v>
      </c>
      <c r="AH17" s="29">
        <v>3.2</v>
      </c>
      <c r="AI17" s="29">
        <v>3</v>
      </c>
      <c r="AJ17" s="29">
        <v>6.1</v>
      </c>
      <c r="AK17" s="29">
        <v>5.6</v>
      </c>
      <c r="AL17" s="29">
        <v>4.8</v>
      </c>
      <c r="AM17" s="29">
        <v>9.2</v>
      </c>
      <c r="AN17" s="29">
        <v>13.6</v>
      </c>
      <c r="AO17" s="29">
        <v>9.9</v>
      </c>
      <c r="AP17" s="29">
        <v>9.1</v>
      </c>
      <c r="AQ17" s="29">
        <v>9.2</v>
      </c>
      <c r="AR17" s="29">
        <v>2</v>
      </c>
      <c r="AS17" s="29">
        <v>8.3</v>
      </c>
      <c r="AT17" s="29">
        <v>9.1</v>
      </c>
      <c r="AU17" s="29">
        <v>15.9</v>
      </c>
      <c r="AV17" s="29">
        <v>14</v>
      </c>
      <c r="AW17" s="29">
        <v>-6.3</v>
      </c>
      <c r="AX17" s="29">
        <v>17.1</v>
      </c>
      <c r="AY17" s="29">
        <v>22.3</v>
      </c>
      <c r="AZ17" s="29">
        <v>25.8</v>
      </c>
      <c r="BA17" s="29">
        <v>18</v>
      </c>
      <c r="BB17" s="29">
        <v>-6.3</v>
      </c>
      <c r="BC17" s="29">
        <v>29.8</v>
      </c>
      <c r="BD17" s="29">
        <v>-14.9</v>
      </c>
      <c r="BE17" s="29">
        <v>-5.8</v>
      </c>
      <c r="BF17" s="29">
        <v>65.4</v>
      </c>
      <c r="BG17" s="29">
        <v>21.8</v>
      </c>
      <c r="BH17" s="29">
        <v>6.6</v>
      </c>
      <c r="BI17" s="29">
        <v>27.1</v>
      </c>
      <c r="BJ17" s="29">
        <v>18.5</v>
      </c>
      <c r="BK17" s="29">
        <v>27.7</v>
      </c>
      <c r="BL17" s="29">
        <v>14.5</v>
      </c>
      <c r="BM17" s="29">
        <v>-0.4</v>
      </c>
      <c r="BN17" s="29">
        <v>16.3</v>
      </c>
      <c r="BO17" s="29">
        <v>20.8</v>
      </c>
      <c r="BP17" s="29">
        <v>63.8</v>
      </c>
      <c r="BQ17" s="29">
        <v>31.2</v>
      </c>
      <c r="BR17" s="29">
        <v>30.8</v>
      </c>
      <c r="BS17" s="29">
        <v>70.9</v>
      </c>
      <c r="BT17" s="29">
        <v>63.7</v>
      </c>
      <c r="BU17" s="29">
        <v>60.8</v>
      </c>
      <c r="BV17" s="29">
        <v>54.5</v>
      </c>
      <c r="BW17" s="29">
        <v>-38.3</v>
      </c>
      <c r="BX17" s="29">
        <v>18.5</v>
      </c>
      <c r="BY17" s="29">
        <v>19.3</v>
      </c>
      <c r="BZ17" s="29">
        <v>63.9</v>
      </c>
      <c r="CA17" s="29">
        <v>59.6</v>
      </c>
      <c r="CB17" s="29">
        <v>67</v>
      </c>
      <c r="CC17" s="29">
        <v>34.5</v>
      </c>
      <c r="CD17" s="29">
        <v>-32</v>
      </c>
      <c r="CE17" s="29">
        <v>-147.6</v>
      </c>
      <c r="CF17" s="29">
        <v>61.5</v>
      </c>
      <c r="CG17" s="29">
        <v>41.8</v>
      </c>
      <c r="CH17" s="29">
        <v>64.9</v>
      </c>
      <c r="CI17" s="29">
        <v>74.1</v>
      </c>
    </row>
    <row r="18" spans="1:87" ht="12.75">
      <c r="A18" s="29" t="s">
        <v>179</v>
      </c>
      <c r="B18" s="35" t="s">
        <v>180</v>
      </c>
      <c r="C18" s="29">
        <v>0.4</v>
      </c>
      <c r="D18" s="29">
        <v>0.3</v>
      </c>
      <c r="E18" s="29">
        <v>0</v>
      </c>
      <c r="F18" s="29">
        <v>0</v>
      </c>
      <c r="G18" s="29">
        <v>0.1</v>
      </c>
      <c r="H18" s="29">
        <v>0.3</v>
      </c>
      <c r="I18" s="29">
        <v>-0.2</v>
      </c>
      <c r="J18" s="29">
        <v>-0.1</v>
      </c>
      <c r="K18" s="29">
        <v>0.1</v>
      </c>
      <c r="L18" s="29">
        <v>1</v>
      </c>
      <c r="M18" s="29">
        <v>0.8</v>
      </c>
      <c r="N18" s="29">
        <v>1.5</v>
      </c>
      <c r="O18" s="29">
        <v>1</v>
      </c>
      <c r="P18" s="29">
        <v>-0.3</v>
      </c>
      <c r="Q18" s="29">
        <v>-2.2</v>
      </c>
      <c r="R18" s="29">
        <v>-2</v>
      </c>
      <c r="S18" s="29">
        <v>-0.8</v>
      </c>
      <c r="T18" s="29">
        <v>7.2</v>
      </c>
      <c r="U18" s="29">
        <v>10.8</v>
      </c>
      <c r="V18" s="29">
        <v>5.5</v>
      </c>
      <c r="W18" s="29">
        <v>5.2</v>
      </c>
      <c r="X18" s="29">
        <v>0.7</v>
      </c>
      <c r="Y18" s="29">
        <v>2.5</v>
      </c>
      <c r="Z18" s="29">
        <v>1.2</v>
      </c>
      <c r="AA18" s="29">
        <v>-0.7</v>
      </c>
      <c r="AB18" s="29">
        <v>0.4</v>
      </c>
      <c r="AC18" s="29">
        <v>0.5</v>
      </c>
      <c r="AD18" s="29">
        <v>2.4</v>
      </c>
      <c r="AE18" s="29">
        <v>4.1</v>
      </c>
      <c r="AF18" s="29">
        <v>0.5</v>
      </c>
      <c r="AG18" s="29">
        <v>0.4</v>
      </c>
      <c r="AH18" s="29">
        <v>4.2</v>
      </c>
      <c r="AI18" s="29">
        <v>4.9</v>
      </c>
      <c r="AJ18" s="29">
        <v>4.1</v>
      </c>
      <c r="AK18" s="29">
        <v>4.9</v>
      </c>
      <c r="AL18" s="29">
        <v>6.9</v>
      </c>
      <c r="AM18" s="29">
        <v>5.6</v>
      </c>
      <c r="AN18" s="29">
        <v>3.9</v>
      </c>
      <c r="AO18" s="29">
        <v>3.6</v>
      </c>
      <c r="AP18" s="29">
        <v>1.4</v>
      </c>
      <c r="AQ18" s="29">
        <v>1.4</v>
      </c>
      <c r="AR18" s="29">
        <v>4</v>
      </c>
      <c r="AS18" s="29">
        <v>0.6</v>
      </c>
      <c r="AT18" s="29">
        <v>-3.4</v>
      </c>
      <c r="AU18" s="29">
        <v>4.1</v>
      </c>
      <c r="AV18" s="29">
        <v>-0.8</v>
      </c>
      <c r="AW18" s="29">
        <v>16</v>
      </c>
      <c r="AX18" s="29">
        <v>-1.6</v>
      </c>
      <c r="AY18" s="29">
        <v>-23.1</v>
      </c>
      <c r="AZ18" s="29">
        <v>-25.4</v>
      </c>
      <c r="BA18" s="29">
        <v>-22.5</v>
      </c>
      <c r="BB18" s="29">
        <v>-13.1</v>
      </c>
      <c r="BC18" s="29">
        <v>-12.5</v>
      </c>
      <c r="BD18" s="29">
        <v>-20</v>
      </c>
      <c r="BE18" s="29">
        <v>-51.6</v>
      </c>
      <c r="BF18" s="29">
        <v>-102.7</v>
      </c>
      <c r="BG18" s="29">
        <v>-114</v>
      </c>
      <c r="BH18" s="29">
        <v>-131.9</v>
      </c>
      <c r="BI18" s="29">
        <v>-144.8</v>
      </c>
      <c r="BJ18" s="29">
        <v>-109.4</v>
      </c>
      <c r="BK18" s="29">
        <v>-86.7</v>
      </c>
      <c r="BL18" s="29">
        <v>-77.9</v>
      </c>
      <c r="BM18" s="29">
        <v>-28.6</v>
      </c>
      <c r="BN18" s="29">
        <v>-34.7</v>
      </c>
      <c r="BO18" s="29">
        <v>-65.2</v>
      </c>
      <c r="BP18" s="29">
        <v>-92.5</v>
      </c>
      <c r="BQ18" s="29">
        <v>-89.8</v>
      </c>
      <c r="BR18" s="29">
        <v>-96.4</v>
      </c>
      <c r="BS18" s="29">
        <v>-102</v>
      </c>
      <c r="BT18" s="29">
        <v>-162.7</v>
      </c>
      <c r="BU18" s="29">
        <v>-256.6</v>
      </c>
      <c r="BV18" s="29">
        <v>-375.8</v>
      </c>
      <c r="BW18" s="29">
        <v>-368.7</v>
      </c>
      <c r="BX18" s="29">
        <v>-426.5</v>
      </c>
      <c r="BY18" s="29">
        <v>-503.7</v>
      </c>
      <c r="BZ18" s="29">
        <v>-619.2</v>
      </c>
      <c r="CA18" s="29">
        <v>-721.2</v>
      </c>
      <c r="CB18" s="29">
        <v>-770.9</v>
      </c>
      <c r="CC18" s="29">
        <v>-718.5</v>
      </c>
      <c r="CD18" s="29">
        <v>-723.1</v>
      </c>
      <c r="CE18" s="29">
        <v>-395.4</v>
      </c>
      <c r="CF18" s="29">
        <v>-512.7</v>
      </c>
      <c r="CG18" s="29">
        <v>-580</v>
      </c>
      <c r="CH18" s="29">
        <v>-568.3</v>
      </c>
      <c r="CI18" s="29">
        <v>-508.2</v>
      </c>
    </row>
    <row r="19" spans="1:87" ht="12.75">
      <c r="A19" s="29" t="s">
        <v>181</v>
      </c>
      <c r="B19" s="29" t="s">
        <v>182</v>
      </c>
      <c r="C19" s="29">
        <v>5.9</v>
      </c>
      <c r="D19" s="29">
        <v>4.4</v>
      </c>
      <c r="E19" s="29">
        <v>2.9</v>
      </c>
      <c r="F19" s="29">
        <v>2</v>
      </c>
      <c r="G19" s="29">
        <v>2</v>
      </c>
      <c r="H19" s="29">
        <v>2.6</v>
      </c>
      <c r="I19" s="29">
        <v>2.8</v>
      </c>
      <c r="J19" s="29">
        <v>3</v>
      </c>
      <c r="K19" s="29">
        <v>4</v>
      </c>
      <c r="L19" s="29">
        <v>3.8</v>
      </c>
      <c r="M19" s="29">
        <v>4</v>
      </c>
      <c r="N19" s="29">
        <v>4.9</v>
      </c>
      <c r="O19" s="29">
        <v>5.5</v>
      </c>
      <c r="P19" s="29">
        <v>4.4</v>
      </c>
      <c r="Q19" s="29">
        <v>4</v>
      </c>
      <c r="R19" s="29">
        <v>4.9</v>
      </c>
      <c r="S19" s="29">
        <v>6.8</v>
      </c>
      <c r="T19" s="29">
        <v>14.2</v>
      </c>
      <c r="U19" s="29">
        <v>18.7</v>
      </c>
      <c r="V19" s="29">
        <v>15.5</v>
      </c>
      <c r="W19" s="29">
        <v>14.5</v>
      </c>
      <c r="X19" s="29">
        <v>12.4</v>
      </c>
      <c r="Y19" s="29">
        <v>17.1</v>
      </c>
      <c r="Z19" s="29">
        <v>16.5</v>
      </c>
      <c r="AA19" s="29">
        <v>15.3</v>
      </c>
      <c r="AB19" s="29">
        <v>15.8</v>
      </c>
      <c r="AC19" s="29">
        <v>17.7</v>
      </c>
      <c r="AD19" s="29">
        <v>21.3</v>
      </c>
      <c r="AE19" s="29">
        <v>24</v>
      </c>
      <c r="AF19" s="29">
        <v>20.6</v>
      </c>
      <c r="AG19" s="29">
        <v>22.7</v>
      </c>
      <c r="AH19" s="29">
        <v>27</v>
      </c>
      <c r="AI19" s="29">
        <v>27.6</v>
      </c>
      <c r="AJ19" s="29">
        <v>29.1</v>
      </c>
      <c r="AK19" s="29">
        <v>31.1</v>
      </c>
      <c r="AL19" s="29">
        <v>35</v>
      </c>
      <c r="AM19" s="29">
        <v>37.1</v>
      </c>
      <c r="AN19" s="29">
        <v>40.9</v>
      </c>
      <c r="AO19" s="29">
        <v>43.5</v>
      </c>
      <c r="AP19" s="29">
        <v>47.9</v>
      </c>
      <c r="AQ19" s="29">
        <v>51.9</v>
      </c>
      <c r="AR19" s="29">
        <v>59.7</v>
      </c>
      <c r="AS19" s="29">
        <v>63</v>
      </c>
      <c r="AT19" s="29">
        <v>70.8</v>
      </c>
      <c r="AU19" s="29">
        <v>95.3</v>
      </c>
      <c r="AV19" s="29">
        <v>126.7</v>
      </c>
      <c r="AW19" s="29">
        <v>138.7</v>
      </c>
      <c r="AX19" s="29">
        <v>149.5</v>
      </c>
      <c r="AY19" s="29">
        <v>159.4</v>
      </c>
      <c r="AZ19" s="29">
        <v>186.9</v>
      </c>
      <c r="BA19" s="29">
        <v>230.1</v>
      </c>
      <c r="BB19" s="29">
        <v>280.8</v>
      </c>
      <c r="BC19" s="29">
        <v>305.2</v>
      </c>
      <c r="BD19" s="29">
        <v>283.2</v>
      </c>
      <c r="BE19" s="29">
        <v>277</v>
      </c>
      <c r="BF19" s="29">
        <v>302.4</v>
      </c>
      <c r="BG19" s="29">
        <v>303.2</v>
      </c>
      <c r="BH19" s="29">
        <v>321</v>
      </c>
      <c r="BI19" s="29">
        <v>363.9</v>
      </c>
      <c r="BJ19" s="29">
        <v>444.6</v>
      </c>
      <c r="BK19" s="29">
        <v>504.3</v>
      </c>
      <c r="BL19" s="29">
        <v>551.9</v>
      </c>
      <c r="BM19" s="29">
        <v>594.9</v>
      </c>
      <c r="BN19" s="29">
        <v>633.1</v>
      </c>
      <c r="BO19" s="29">
        <v>654.8</v>
      </c>
      <c r="BP19" s="29">
        <v>720.9</v>
      </c>
      <c r="BQ19" s="29">
        <v>812.8</v>
      </c>
      <c r="BR19" s="29">
        <v>867.6</v>
      </c>
      <c r="BS19" s="29">
        <v>953.8</v>
      </c>
      <c r="BT19" s="29">
        <v>953</v>
      </c>
      <c r="BU19" s="29">
        <v>992</v>
      </c>
      <c r="BV19" s="29">
        <v>1096.8</v>
      </c>
      <c r="BW19" s="29">
        <v>1026.7</v>
      </c>
      <c r="BX19" s="29">
        <v>1002.5</v>
      </c>
      <c r="BY19" s="29">
        <v>1040.3</v>
      </c>
      <c r="BZ19" s="29">
        <v>1181.5</v>
      </c>
      <c r="CA19" s="29">
        <v>1308.9</v>
      </c>
      <c r="CB19" s="29">
        <v>1476.3</v>
      </c>
      <c r="CC19" s="29">
        <v>1664.6</v>
      </c>
      <c r="CD19" s="29">
        <v>1841.9</v>
      </c>
      <c r="CE19" s="29">
        <v>1587.7</v>
      </c>
      <c r="CF19" s="29">
        <v>1852.3</v>
      </c>
      <c r="CG19" s="29">
        <v>2106.4</v>
      </c>
      <c r="CH19" s="29">
        <v>2194.2</v>
      </c>
      <c r="CI19" s="29">
        <v>2262.2</v>
      </c>
    </row>
    <row r="20" spans="1:87" ht="12.75">
      <c r="A20" s="29" t="s">
        <v>183</v>
      </c>
      <c r="B20" s="29" t="s">
        <v>184</v>
      </c>
      <c r="C20" s="29">
        <v>5.3</v>
      </c>
      <c r="D20" s="29">
        <v>3.9</v>
      </c>
      <c r="E20" s="29">
        <v>2.5</v>
      </c>
      <c r="F20" s="29">
        <v>1.7</v>
      </c>
      <c r="G20" s="29">
        <v>1.7</v>
      </c>
      <c r="H20" s="29">
        <v>2.2</v>
      </c>
      <c r="I20" s="29">
        <v>2.4</v>
      </c>
      <c r="J20" s="29">
        <v>2.6</v>
      </c>
      <c r="K20" s="29">
        <v>3.5</v>
      </c>
      <c r="L20" s="29">
        <v>3.2</v>
      </c>
      <c r="M20" s="29">
        <v>3.3</v>
      </c>
      <c r="N20" s="29">
        <v>4.1</v>
      </c>
      <c r="O20" s="29">
        <v>4.5</v>
      </c>
      <c r="P20" s="29">
        <v>3.4</v>
      </c>
      <c r="Q20" s="29">
        <v>2.9</v>
      </c>
      <c r="R20" s="29">
        <v>3.6</v>
      </c>
      <c r="S20" s="29">
        <v>5.4</v>
      </c>
      <c r="T20" s="29">
        <v>11.8</v>
      </c>
      <c r="U20" s="29">
        <v>16.1</v>
      </c>
      <c r="V20" s="29">
        <v>13.3</v>
      </c>
      <c r="W20" s="29">
        <v>12.2</v>
      </c>
      <c r="X20" s="29">
        <v>10.2</v>
      </c>
      <c r="Y20" s="29">
        <v>14.2</v>
      </c>
      <c r="Z20" s="29">
        <v>13.4</v>
      </c>
      <c r="AA20" s="29">
        <v>12.4</v>
      </c>
      <c r="AB20" s="29">
        <v>12.9</v>
      </c>
      <c r="AC20" s="29">
        <v>14.4</v>
      </c>
      <c r="AD20" s="29">
        <v>17.6</v>
      </c>
      <c r="AE20" s="29">
        <v>19.6</v>
      </c>
      <c r="AF20" s="29">
        <v>16.4</v>
      </c>
      <c r="AG20" s="29">
        <v>16.5</v>
      </c>
      <c r="AH20" s="29">
        <v>20.5</v>
      </c>
      <c r="AI20" s="29">
        <v>20.9</v>
      </c>
      <c r="AJ20" s="29">
        <v>21.7</v>
      </c>
      <c r="AK20" s="29">
        <v>23.3</v>
      </c>
      <c r="AL20" s="29">
        <v>26.8</v>
      </c>
      <c r="AM20" s="29">
        <v>28</v>
      </c>
      <c r="AN20" s="29">
        <v>31.1</v>
      </c>
      <c r="AO20" s="29">
        <v>32.5</v>
      </c>
      <c r="AP20" s="29">
        <v>35.7</v>
      </c>
      <c r="AQ20" s="29">
        <v>38.7</v>
      </c>
      <c r="AR20" s="29">
        <v>45</v>
      </c>
      <c r="AS20" s="29">
        <v>46.2</v>
      </c>
      <c r="AT20" s="29">
        <v>52.6</v>
      </c>
      <c r="AU20" s="29">
        <v>75.8</v>
      </c>
      <c r="AV20" s="29">
        <v>103.5</v>
      </c>
      <c r="AW20" s="29">
        <v>112.5</v>
      </c>
      <c r="AX20" s="29">
        <v>121.5</v>
      </c>
      <c r="AY20" s="29">
        <v>128.4</v>
      </c>
      <c r="AZ20" s="29">
        <v>149.9</v>
      </c>
      <c r="BA20" s="29">
        <v>187.3</v>
      </c>
      <c r="BB20" s="29">
        <v>230.4</v>
      </c>
      <c r="BC20" s="29">
        <v>245.2</v>
      </c>
      <c r="BD20" s="29">
        <v>222.6</v>
      </c>
      <c r="BE20" s="29">
        <v>214</v>
      </c>
      <c r="BF20" s="29">
        <v>231.3</v>
      </c>
      <c r="BG20" s="29">
        <v>227.5</v>
      </c>
      <c r="BH20" s="29">
        <v>231.4</v>
      </c>
      <c r="BI20" s="29">
        <v>265.6</v>
      </c>
      <c r="BJ20" s="29">
        <v>332.1</v>
      </c>
      <c r="BK20" s="29">
        <v>374.8</v>
      </c>
      <c r="BL20" s="29">
        <v>403.3</v>
      </c>
      <c r="BM20" s="29">
        <v>430.1</v>
      </c>
      <c r="BN20" s="29">
        <v>455.3</v>
      </c>
      <c r="BO20" s="29">
        <v>467.7</v>
      </c>
      <c r="BP20" s="29">
        <v>518.4</v>
      </c>
      <c r="BQ20" s="29">
        <v>592.4</v>
      </c>
      <c r="BR20" s="29">
        <v>628.8</v>
      </c>
      <c r="BS20" s="29">
        <v>699.9</v>
      </c>
      <c r="BT20" s="29">
        <v>692.6</v>
      </c>
      <c r="BU20" s="29">
        <v>711.7</v>
      </c>
      <c r="BV20" s="29">
        <v>797.3</v>
      </c>
      <c r="BW20" s="29">
        <v>743.8</v>
      </c>
      <c r="BX20" s="29">
        <v>713.2</v>
      </c>
      <c r="BY20" s="29">
        <v>741.4</v>
      </c>
      <c r="BZ20" s="29">
        <v>834.4</v>
      </c>
      <c r="CA20" s="29">
        <v>926.6</v>
      </c>
      <c r="CB20" s="29">
        <v>1049.6</v>
      </c>
      <c r="CC20" s="29">
        <v>1166.4</v>
      </c>
      <c r="CD20" s="29">
        <v>1298.8</v>
      </c>
      <c r="CE20" s="29">
        <v>1065.1</v>
      </c>
      <c r="CF20" s="29">
        <v>1279.6</v>
      </c>
      <c r="CG20" s="29">
        <v>1466.9</v>
      </c>
      <c r="CH20" s="29">
        <v>1527.2</v>
      </c>
      <c r="CI20" s="29">
        <v>1562.8</v>
      </c>
    </row>
    <row r="21" spans="1:87" ht="12.75">
      <c r="A21" s="29" t="s">
        <v>185</v>
      </c>
      <c r="B21" s="29" t="s">
        <v>186</v>
      </c>
      <c r="C21" s="29">
        <v>0.6</v>
      </c>
      <c r="D21" s="29">
        <v>0.5</v>
      </c>
      <c r="E21" s="29">
        <v>0.4</v>
      </c>
      <c r="F21" s="29">
        <v>0.3</v>
      </c>
      <c r="G21" s="29">
        <v>0.3</v>
      </c>
      <c r="H21" s="29">
        <v>0.3</v>
      </c>
      <c r="I21" s="29">
        <v>0.4</v>
      </c>
      <c r="J21" s="29">
        <v>0.4</v>
      </c>
      <c r="K21" s="29">
        <v>0.6</v>
      </c>
      <c r="L21" s="29">
        <v>0.6</v>
      </c>
      <c r="M21" s="29">
        <v>0.6</v>
      </c>
      <c r="N21" s="29">
        <v>0.8</v>
      </c>
      <c r="O21" s="29">
        <v>0.9</v>
      </c>
      <c r="P21" s="29">
        <v>1</v>
      </c>
      <c r="Q21" s="29">
        <v>1.1</v>
      </c>
      <c r="R21" s="29">
        <v>1.3</v>
      </c>
      <c r="S21" s="29">
        <v>1.4</v>
      </c>
      <c r="T21" s="29">
        <v>2.4</v>
      </c>
      <c r="U21" s="29">
        <v>2.6</v>
      </c>
      <c r="V21" s="29">
        <v>2.3</v>
      </c>
      <c r="W21" s="29">
        <v>2.3</v>
      </c>
      <c r="X21" s="29">
        <v>2.1</v>
      </c>
      <c r="Y21" s="29">
        <v>2.9</v>
      </c>
      <c r="Z21" s="29">
        <v>3</v>
      </c>
      <c r="AA21" s="29">
        <v>2.9</v>
      </c>
      <c r="AB21" s="29">
        <v>2.9</v>
      </c>
      <c r="AC21" s="29">
        <v>3.3</v>
      </c>
      <c r="AD21" s="29">
        <v>3.7</v>
      </c>
      <c r="AE21" s="29">
        <v>4.5</v>
      </c>
      <c r="AF21" s="29">
        <v>4.1</v>
      </c>
      <c r="AG21" s="29">
        <v>6.3</v>
      </c>
      <c r="AH21" s="29">
        <v>6.6</v>
      </c>
      <c r="AI21" s="29">
        <v>6.7</v>
      </c>
      <c r="AJ21" s="29">
        <v>7.4</v>
      </c>
      <c r="AK21" s="29">
        <v>7.7</v>
      </c>
      <c r="AL21" s="29">
        <v>8.3</v>
      </c>
      <c r="AM21" s="29">
        <v>9.2</v>
      </c>
      <c r="AN21" s="29">
        <v>9.8</v>
      </c>
      <c r="AO21" s="29">
        <v>10.9</v>
      </c>
      <c r="AP21" s="29">
        <v>12.2</v>
      </c>
      <c r="AQ21" s="29">
        <v>13.2</v>
      </c>
      <c r="AR21" s="29">
        <v>14.7</v>
      </c>
      <c r="AS21" s="29">
        <v>16.8</v>
      </c>
      <c r="AT21" s="29">
        <v>18.3</v>
      </c>
      <c r="AU21" s="29">
        <v>19.5</v>
      </c>
      <c r="AV21" s="29">
        <v>23.2</v>
      </c>
      <c r="AW21" s="29">
        <v>26.2</v>
      </c>
      <c r="AX21" s="29">
        <v>28</v>
      </c>
      <c r="AY21" s="29">
        <v>30.9</v>
      </c>
      <c r="AZ21" s="29">
        <v>37</v>
      </c>
      <c r="BA21" s="29">
        <v>42.9</v>
      </c>
      <c r="BB21" s="29">
        <v>50.3</v>
      </c>
      <c r="BC21" s="29">
        <v>60</v>
      </c>
      <c r="BD21" s="29">
        <v>60.7</v>
      </c>
      <c r="BE21" s="29">
        <v>62.9</v>
      </c>
      <c r="BF21" s="29">
        <v>71.1</v>
      </c>
      <c r="BG21" s="29">
        <v>75.7</v>
      </c>
      <c r="BH21" s="29">
        <v>89.6</v>
      </c>
      <c r="BI21" s="29">
        <v>98.4</v>
      </c>
      <c r="BJ21" s="29">
        <v>112.5</v>
      </c>
      <c r="BK21" s="29">
        <v>129.5</v>
      </c>
      <c r="BL21" s="29">
        <v>148.6</v>
      </c>
      <c r="BM21" s="29">
        <v>164.8</v>
      </c>
      <c r="BN21" s="29">
        <v>177.7</v>
      </c>
      <c r="BO21" s="29">
        <v>187.1</v>
      </c>
      <c r="BP21" s="29">
        <v>202.6</v>
      </c>
      <c r="BQ21" s="29">
        <v>220.4</v>
      </c>
      <c r="BR21" s="29">
        <v>238.8</v>
      </c>
      <c r="BS21" s="29">
        <v>253.9</v>
      </c>
      <c r="BT21" s="29">
        <v>260.4</v>
      </c>
      <c r="BU21" s="29">
        <v>280.3</v>
      </c>
      <c r="BV21" s="29">
        <v>299.6</v>
      </c>
      <c r="BW21" s="29">
        <v>282.9</v>
      </c>
      <c r="BX21" s="29">
        <v>289.3</v>
      </c>
      <c r="BY21" s="29">
        <v>298.9</v>
      </c>
      <c r="BZ21" s="29">
        <v>347.1</v>
      </c>
      <c r="CA21" s="29">
        <v>382.3</v>
      </c>
      <c r="CB21" s="29">
        <v>426.7</v>
      </c>
      <c r="CC21" s="29">
        <v>498.2</v>
      </c>
      <c r="CD21" s="29">
        <v>543.1</v>
      </c>
      <c r="CE21" s="29">
        <v>522.6</v>
      </c>
      <c r="CF21" s="29">
        <v>572.7</v>
      </c>
      <c r="CG21" s="29">
        <v>639.5</v>
      </c>
      <c r="CH21" s="29">
        <v>667</v>
      </c>
      <c r="CI21" s="29">
        <v>699.4</v>
      </c>
    </row>
    <row r="22" spans="1:87" ht="12.75">
      <c r="A22" s="29" t="s">
        <v>187</v>
      </c>
      <c r="B22" s="29" t="s">
        <v>188</v>
      </c>
      <c r="C22" s="29">
        <v>5.6</v>
      </c>
      <c r="D22" s="29">
        <v>4.1</v>
      </c>
      <c r="E22" s="29">
        <v>2.9</v>
      </c>
      <c r="F22" s="29">
        <v>1.9</v>
      </c>
      <c r="G22" s="29">
        <v>1.9</v>
      </c>
      <c r="H22" s="29">
        <v>2.2</v>
      </c>
      <c r="I22" s="29">
        <v>3</v>
      </c>
      <c r="J22" s="29">
        <v>3.2</v>
      </c>
      <c r="K22" s="29">
        <v>4</v>
      </c>
      <c r="L22" s="29">
        <v>2.8</v>
      </c>
      <c r="M22" s="29">
        <v>3.1</v>
      </c>
      <c r="N22" s="29">
        <v>3.4</v>
      </c>
      <c r="O22" s="29">
        <v>4.4</v>
      </c>
      <c r="P22" s="29">
        <v>4.6</v>
      </c>
      <c r="Q22" s="29">
        <v>6.3</v>
      </c>
      <c r="R22" s="29">
        <v>6.9</v>
      </c>
      <c r="S22" s="29">
        <v>7.5</v>
      </c>
      <c r="T22" s="29">
        <v>7</v>
      </c>
      <c r="U22" s="29">
        <v>7.9</v>
      </c>
      <c r="V22" s="29">
        <v>10.1</v>
      </c>
      <c r="W22" s="29">
        <v>9.2</v>
      </c>
      <c r="X22" s="29">
        <v>11.6</v>
      </c>
      <c r="Y22" s="29">
        <v>14.6</v>
      </c>
      <c r="Z22" s="29">
        <v>15.3</v>
      </c>
      <c r="AA22" s="29">
        <v>16</v>
      </c>
      <c r="AB22" s="29">
        <v>15.4</v>
      </c>
      <c r="AC22" s="29">
        <v>17.2</v>
      </c>
      <c r="AD22" s="29">
        <v>18.9</v>
      </c>
      <c r="AE22" s="29">
        <v>19.9</v>
      </c>
      <c r="AF22" s="29">
        <v>20</v>
      </c>
      <c r="AG22" s="29">
        <v>22.3</v>
      </c>
      <c r="AH22" s="29">
        <v>22.8</v>
      </c>
      <c r="AI22" s="29">
        <v>22.7</v>
      </c>
      <c r="AJ22" s="29">
        <v>25</v>
      </c>
      <c r="AK22" s="29">
        <v>26.1</v>
      </c>
      <c r="AL22" s="29">
        <v>28.1</v>
      </c>
      <c r="AM22" s="29">
        <v>31.5</v>
      </c>
      <c r="AN22" s="29">
        <v>37.1</v>
      </c>
      <c r="AO22" s="29">
        <v>39.9</v>
      </c>
      <c r="AP22" s="29">
        <v>46.6</v>
      </c>
      <c r="AQ22" s="29">
        <v>50.5</v>
      </c>
      <c r="AR22" s="29">
        <v>55.8</v>
      </c>
      <c r="AS22" s="29">
        <v>62.3</v>
      </c>
      <c r="AT22" s="29">
        <v>74.2</v>
      </c>
      <c r="AU22" s="29">
        <v>91.2</v>
      </c>
      <c r="AV22" s="29">
        <v>127.5</v>
      </c>
      <c r="AW22" s="29">
        <v>122.7</v>
      </c>
      <c r="AX22" s="29">
        <v>151.1</v>
      </c>
      <c r="AY22" s="29">
        <v>182.4</v>
      </c>
      <c r="AZ22" s="29">
        <v>212.3</v>
      </c>
      <c r="BA22" s="29">
        <v>252.7</v>
      </c>
      <c r="BB22" s="29">
        <v>293.8</v>
      </c>
      <c r="BC22" s="29">
        <v>317.8</v>
      </c>
      <c r="BD22" s="29">
        <v>303.2</v>
      </c>
      <c r="BE22" s="29">
        <v>328.6</v>
      </c>
      <c r="BF22" s="29">
        <v>405.1</v>
      </c>
      <c r="BG22" s="29">
        <v>417.2</v>
      </c>
      <c r="BH22" s="29">
        <v>452.9</v>
      </c>
      <c r="BI22" s="29">
        <v>508.7</v>
      </c>
      <c r="BJ22" s="29">
        <v>554</v>
      </c>
      <c r="BK22" s="29">
        <v>591</v>
      </c>
      <c r="BL22" s="29">
        <v>629.7</v>
      </c>
      <c r="BM22" s="29">
        <v>623.5</v>
      </c>
      <c r="BN22" s="29">
        <v>667.8</v>
      </c>
      <c r="BO22" s="29">
        <v>720</v>
      </c>
      <c r="BP22" s="29">
        <v>813.4</v>
      </c>
      <c r="BQ22" s="29">
        <v>902.6</v>
      </c>
      <c r="BR22" s="29">
        <v>964</v>
      </c>
      <c r="BS22" s="29">
        <v>1055.8</v>
      </c>
      <c r="BT22" s="29">
        <v>1115.7</v>
      </c>
      <c r="BU22" s="29">
        <v>1248.6</v>
      </c>
      <c r="BV22" s="29">
        <v>1472.6</v>
      </c>
      <c r="BW22" s="29">
        <v>1395.4</v>
      </c>
      <c r="BX22" s="29">
        <v>1429</v>
      </c>
      <c r="BY22" s="29">
        <v>1543.9</v>
      </c>
      <c r="BZ22" s="29">
        <v>1800.7</v>
      </c>
      <c r="CA22" s="29">
        <v>2030.1</v>
      </c>
      <c r="CB22" s="29">
        <v>2247.3</v>
      </c>
      <c r="CC22" s="29">
        <v>2383.2</v>
      </c>
      <c r="CD22" s="29">
        <v>2565</v>
      </c>
      <c r="CE22" s="29">
        <v>1983.2</v>
      </c>
      <c r="CF22" s="29">
        <v>2365</v>
      </c>
      <c r="CG22" s="29">
        <v>2686.4</v>
      </c>
      <c r="CH22" s="29">
        <v>2762.5</v>
      </c>
      <c r="CI22" s="29">
        <v>2770.4</v>
      </c>
    </row>
    <row r="23" spans="1:87" ht="12.75">
      <c r="A23" s="29" t="s">
        <v>189</v>
      </c>
      <c r="B23" s="29" t="s">
        <v>184</v>
      </c>
      <c r="C23" s="29">
        <v>4.5</v>
      </c>
      <c r="D23" s="29">
        <v>3.1</v>
      </c>
      <c r="E23" s="29">
        <v>2.1</v>
      </c>
      <c r="F23" s="29">
        <v>1.3</v>
      </c>
      <c r="G23" s="29">
        <v>1.5</v>
      </c>
      <c r="H23" s="29">
        <v>1.8</v>
      </c>
      <c r="I23" s="29">
        <v>2.5</v>
      </c>
      <c r="J23" s="29">
        <v>2.5</v>
      </c>
      <c r="K23" s="29">
        <v>3.2</v>
      </c>
      <c r="L23" s="29">
        <v>2.2</v>
      </c>
      <c r="M23" s="29">
        <v>2.4</v>
      </c>
      <c r="N23" s="29">
        <v>2.7</v>
      </c>
      <c r="O23" s="29">
        <v>3.4</v>
      </c>
      <c r="P23" s="29">
        <v>2.7</v>
      </c>
      <c r="Q23" s="29">
        <v>3.4</v>
      </c>
      <c r="R23" s="29">
        <v>3.8</v>
      </c>
      <c r="S23" s="29">
        <v>3.9</v>
      </c>
      <c r="T23" s="29">
        <v>5.1</v>
      </c>
      <c r="U23" s="29">
        <v>6</v>
      </c>
      <c r="V23" s="29">
        <v>7.6</v>
      </c>
      <c r="W23" s="29">
        <v>6.9</v>
      </c>
      <c r="X23" s="29">
        <v>9.1</v>
      </c>
      <c r="Y23" s="29">
        <v>11.2</v>
      </c>
      <c r="Z23" s="29">
        <v>10.8</v>
      </c>
      <c r="AA23" s="29">
        <v>11</v>
      </c>
      <c r="AB23" s="29">
        <v>10.4</v>
      </c>
      <c r="AC23" s="29">
        <v>11.5</v>
      </c>
      <c r="AD23" s="29">
        <v>12.8</v>
      </c>
      <c r="AE23" s="29">
        <v>13.3</v>
      </c>
      <c r="AF23" s="29">
        <v>13</v>
      </c>
      <c r="AG23" s="29">
        <v>15.3</v>
      </c>
      <c r="AH23" s="29">
        <v>15.2</v>
      </c>
      <c r="AI23" s="29">
        <v>15.1</v>
      </c>
      <c r="AJ23" s="29">
        <v>16.9</v>
      </c>
      <c r="AK23" s="29">
        <v>17.7</v>
      </c>
      <c r="AL23" s="29">
        <v>19.4</v>
      </c>
      <c r="AM23" s="29">
        <v>22.2</v>
      </c>
      <c r="AN23" s="29">
        <v>26.3</v>
      </c>
      <c r="AO23" s="29">
        <v>27.8</v>
      </c>
      <c r="AP23" s="29">
        <v>33.9</v>
      </c>
      <c r="AQ23" s="29">
        <v>36.8</v>
      </c>
      <c r="AR23" s="29">
        <v>40.9</v>
      </c>
      <c r="AS23" s="29">
        <v>46.6</v>
      </c>
      <c r="AT23" s="29">
        <v>56.9</v>
      </c>
      <c r="AU23" s="29">
        <v>71.8</v>
      </c>
      <c r="AV23" s="29">
        <v>104.5</v>
      </c>
      <c r="AW23" s="29">
        <v>99</v>
      </c>
      <c r="AX23" s="29">
        <v>124.6</v>
      </c>
      <c r="AY23" s="29">
        <v>152.6</v>
      </c>
      <c r="AZ23" s="29">
        <v>177.4</v>
      </c>
      <c r="BA23" s="29">
        <v>212.8</v>
      </c>
      <c r="BB23" s="29">
        <v>248.6</v>
      </c>
      <c r="BC23" s="29">
        <v>267.8</v>
      </c>
      <c r="BD23" s="29">
        <v>250.5</v>
      </c>
      <c r="BE23" s="29">
        <v>272.7</v>
      </c>
      <c r="BF23" s="29">
        <v>336.3</v>
      </c>
      <c r="BG23" s="29">
        <v>343.3</v>
      </c>
      <c r="BH23" s="29">
        <v>370</v>
      </c>
      <c r="BI23" s="29">
        <v>414.8</v>
      </c>
      <c r="BJ23" s="29">
        <v>452.1</v>
      </c>
      <c r="BK23" s="29">
        <v>484.8</v>
      </c>
      <c r="BL23" s="29">
        <v>508.1</v>
      </c>
      <c r="BM23" s="29">
        <v>500.7</v>
      </c>
      <c r="BN23" s="29">
        <v>544.9</v>
      </c>
      <c r="BO23" s="29">
        <v>592.8</v>
      </c>
      <c r="BP23" s="29">
        <v>676.8</v>
      </c>
      <c r="BQ23" s="29">
        <v>757.4</v>
      </c>
      <c r="BR23" s="29">
        <v>807.4</v>
      </c>
      <c r="BS23" s="29">
        <v>885.7</v>
      </c>
      <c r="BT23" s="29">
        <v>930.8</v>
      </c>
      <c r="BU23" s="29">
        <v>1051.2</v>
      </c>
      <c r="BV23" s="29">
        <v>1251.5</v>
      </c>
      <c r="BW23" s="29">
        <v>1176.7</v>
      </c>
      <c r="BX23" s="29">
        <v>1199.3</v>
      </c>
      <c r="BY23" s="29">
        <v>1296.2</v>
      </c>
      <c r="BZ23" s="29">
        <v>1511.6</v>
      </c>
      <c r="CA23" s="29">
        <v>1719.4</v>
      </c>
      <c r="CB23" s="29">
        <v>1899.7</v>
      </c>
      <c r="CC23" s="29">
        <v>2003.8</v>
      </c>
      <c r="CD23" s="29">
        <v>2149.4</v>
      </c>
      <c r="CE23" s="29">
        <v>1590.3</v>
      </c>
      <c r="CF23" s="29">
        <v>1949.8</v>
      </c>
      <c r="CG23" s="29">
        <v>2244.7</v>
      </c>
      <c r="CH23" s="29">
        <v>2306</v>
      </c>
      <c r="CI23" s="29">
        <v>2302.3</v>
      </c>
    </row>
    <row r="24" spans="1:87" ht="12.75">
      <c r="A24" s="29" t="s">
        <v>190</v>
      </c>
      <c r="B24" s="29" t="s">
        <v>186</v>
      </c>
      <c r="C24" s="29">
        <v>1.1</v>
      </c>
      <c r="D24" s="29">
        <v>1</v>
      </c>
      <c r="E24" s="29">
        <v>0.8</v>
      </c>
      <c r="F24" s="29">
        <v>0.6</v>
      </c>
      <c r="G24" s="29">
        <v>0.4</v>
      </c>
      <c r="H24" s="29">
        <v>0.5</v>
      </c>
      <c r="I24" s="29">
        <v>0.5</v>
      </c>
      <c r="J24" s="29">
        <v>0.6</v>
      </c>
      <c r="K24" s="29">
        <v>0.8</v>
      </c>
      <c r="L24" s="29">
        <v>0.7</v>
      </c>
      <c r="M24" s="29">
        <v>0.7</v>
      </c>
      <c r="N24" s="29">
        <v>0.7</v>
      </c>
      <c r="O24" s="29">
        <v>1</v>
      </c>
      <c r="P24" s="29">
        <v>1.9</v>
      </c>
      <c r="Q24" s="29">
        <v>2.8</v>
      </c>
      <c r="R24" s="29">
        <v>3.1</v>
      </c>
      <c r="S24" s="29">
        <v>3.7</v>
      </c>
      <c r="T24" s="29">
        <v>1.9</v>
      </c>
      <c r="U24" s="29">
        <v>2</v>
      </c>
      <c r="V24" s="29">
        <v>2.5</v>
      </c>
      <c r="W24" s="29">
        <v>2.4</v>
      </c>
      <c r="X24" s="29">
        <v>2.5</v>
      </c>
      <c r="Y24" s="29">
        <v>3.4</v>
      </c>
      <c r="Z24" s="29">
        <v>4.5</v>
      </c>
      <c r="AA24" s="29">
        <v>5</v>
      </c>
      <c r="AB24" s="29">
        <v>5.1</v>
      </c>
      <c r="AC24" s="29">
        <v>5.7</v>
      </c>
      <c r="AD24" s="29">
        <v>6.1</v>
      </c>
      <c r="AE24" s="29">
        <v>6.7</v>
      </c>
      <c r="AF24" s="29">
        <v>7.1</v>
      </c>
      <c r="AG24" s="29">
        <v>7</v>
      </c>
      <c r="AH24" s="29">
        <v>7.6</v>
      </c>
      <c r="AI24" s="29">
        <v>7.6</v>
      </c>
      <c r="AJ24" s="29">
        <v>8.1</v>
      </c>
      <c r="AK24" s="29">
        <v>8.4</v>
      </c>
      <c r="AL24" s="29">
        <v>8.7</v>
      </c>
      <c r="AM24" s="29">
        <v>9.3</v>
      </c>
      <c r="AN24" s="29">
        <v>10.7</v>
      </c>
      <c r="AO24" s="29">
        <v>12.2</v>
      </c>
      <c r="AP24" s="29">
        <v>12.6</v>
      </c>
      <c r="AQ24" s="29">
        <v>13.7</v>
      </c>
      <c r="AR24" s="29">
        <v>14.9</v>
      </c>
      <c r="AS24" s="29">
        <v>15.8</v>
      </c>
      <c r="AT24" s="29">
        <v>17.3</v>
      </c>
      <c r="AU24" s="29">
        <v>19.3</v>
      </c>
      <c r="AV24" s="29">
        <v>22.9</v>
      </c>
      <c r="AW24" s="29">
        <v>23.7</v>
      </c>
      <c r="AX24" s="29">
        <v>26.5</v>
      </c>
      <c r="AY24" s="29">
        <v>29.8</v>
      </c>
      <c r="AZ24" s="29">
        <v>34.8</v>
      </c>
      <c r="BA24" s="29">
        <v>39.9</v>
      </c>
      <c r="BB24" s="29">
        <v>45.3</v>
      </c>
      <c r="BC24" s="29">
        <v>49.9</v>
      </c>
      <c r="BD24" s="29">
        <v>52.6</v>
      </c>
      <c r="BE24" s="29">
        <v>56</v>
      </c>
      <c r="BF24" s="29">
        <v>68.8</v>
      </c>
      <c r="BG24" s="29">
        <v>73.9</v>
      </c>
      <c r="BH24" s="29">
        <v>82.9</v>
      </c>
      <c r="BI24" s="29">
        <v>93.9</v>
      </c>
      <c r="BJ24" s="29">
        <v>101.9</v>
      </c>
      <c r="BK24" s="29">
        <v>106.2</v>
      </c>
      <c r="BL24" s="29">
        <v>121.7</v>
      </c>
      <c r="BM24" s="29">
        <v>122.8</v>
      </c>
      <c r="BN24" s="29">
        <v>122.9</v>
      </c>
      <c r="BO24" s="29">
        <v>127.2</v>
      </c>
      <c r="BP24" s="29">
        <v>136.6</v>
      </c>
      <c r="BQ24" s="29">
        <v>145.1</v>
      </c>
      <c r="BR24" s="29">
        <v>156.5</v>
      </c>
      <c r="BS24" s="29">
        <v>170.1</v>
      </c>
      <c r="BT24" s="29">
        <v>184.9</v>
      </c>
      <c r="BU24" s="29">
        <v>197.4</v>
      </c>
      <c r="BV24" s="29">
        <v>221.2</v>
      </c>
      <c r="BW24" s="29">
        <v>218.7</v>
      </c>
      <c r="BX24" s="29">
        <v>229.6</v>
      </c>
      <c r="BY24" s="29">
        <v>247.7</v>
      </c>
      <c r="BZ24" s="29">
        <v>289.1</v>
      </c>
      <c r="CA24" s="29">
        <v>310.7</v>
      </c>
      <c r="CB24" s="29">
        <v>347.6</v>
      </c>
      <c r="CC24" s="29">
        <v>379.4</v>
      </c>
      <c r="CD24" s="29">
        <v>415.6</v>
      </c>
      <c r="CE24" s="29">
        <v>392.9</v>
      </c>
      <c r="CF24" s="29">
        <v>415.2</v>
      </c>
      <c r="CG24" s="29">
        <v>441.6</v>
      </c>
      <c r="CH24" s="29">
        <v>456.4</v>
      </c>
      <c r="CI24" s="29">
        <v>468.1</v>
      </c>
    </row>
    <row r="25" spans="1:87" ht="12.75">
      <c r="A25" s="29" t="s">
        <v>191</v>
      </c>
      <c r="B25" s="35" t="s">
        <v>192</v>
      </c>
      <c r="C25" s="29">
        <v>9.6</v>
      </c>
      <c r="D25" s="29">
        <v>10.3</v>
      </c>
      <c r="E25" s="29">
        <v>10.2</v>
      </c>
      <c r="F25" s="29">
        <v>9</v>
      </c>
      <c r="G25" s="29">
        <v>8.9</v>
      </c>
      <c r="H25" s="29">
        <v>10.7</v>
      </c>
      <c r="I25" s="29">
        <v>11.2</v>
      </c>
      <c r="J25" s="29">
        <v>13.4</v>
      </c>
      <c r="K25" s="29">
        <v>13.1</v>
      </c>
      <c r="L25" s="29">
        <v>14.2</v>
      </c>
      <c r="M25" s="29">
        <v>15.2</v>
      </c>
      <c r="N25" s="29">
        <v>15.6</v>
      </c>
      <c r="O25" s="29">
        <v>27.9</v>
      </c>
      <c r="P25" s="29">
        <v>65.5</v>
      </c>
      <c r="Q25" s="29">
        <v>98.1</v>
      </c>
      <c r="R25" s="29">
        <v>108.7</v>
      </c>
      <c r="S25" s="29">
        <v>96.6</v>
      </c>
      <c r="T25" s="29">
        <v>43.2</v>
      </c>
      <c r="U25" s="29">
        <v>40</v>
      </c>
      <c r="V25" s="29">
        <v>44</v>
      </c>
      <c r="W25" s="29">
        <v>50</v>
      </c>
      <c r="X25" s="29">
        <v>50.7</v>
      </c>
      <c r="Y25" s="29">
        <v>73.5</v>
      </c>
      <c r="Z25" s="29">
        <v>89.8</v>
      </c>
      <c r="AA25" s="29">
        <v>97</v>
      </c>
      <c r="AB25" s="29">
        <v>92.8</v>
      </c>
      <c r="AC25" s="29">
        <v>93.3</v>
      </c>
      <c r="AD25" s="29">
        <v>98.5</v>
      </c>
      <c r="AE25" s="29">
        <v>107.5</v>
      </c>
      <c r="AF25" s="29">
        <v>114.5</v>
      </c>
      <c r="AG25" s="29">
        <v>118.9</v>
      </c>
      <c r="AH25" s="29">
        <v>121</v>
      </c>
      <c r="AI25" s="29">
        <v>129.8</v>
      </c>
      <c r="AJ25" s="29">
        <v>140.9</v>
      </c>
      <c r="AK25" s="29">
        <v>147.9</v>
      </c>
      <c r="AL25" s="29">
        <v>155.5</v>
      </c>
      <c r="AM25" s="29">
        <v>164.9</v>
      </c>
      <c r="AN25" s="29">
        <v>186.4</v>
      </c>
      <c r="AO25" s="29">
        <v>208.1</v>
      </c>
      <c r="AP25" s="29">
        <v>226.8</v>
      </c>
      <c r="AQ25" s="29">
        <v>240.4</v>
      </c>
      <c r="AR25" s="29">
        <v>254.2</v>
      </c>
      <c r="AS25" s="29">
        <v>269.3</v>
      </c>
      <c r="AT25" s="29">
        <v>288.2</v>
      </c>
      <c r="AU25" s="29">
        <v>306.4</v>
      </c>
      <c r="AV25" s="29">
        <v>343.1</v>
      </c>
      <c r="AW25" s="29">
        <v>382.9</v>
      </c>
      <c r="AX25" s="29">
        <v>405.8</v>
      </c>
      <c r="AY25" s="29">
        <v>435.8</v>
      </c>
      <c r="AZ25" s="29">
        <v>477.4</v>
      </c>
      <c r="BA25" s="29">
        <v>525.5</v>
      </c>
      <c r="BB25" s="29">
        <v>590.8</v>
      </c>
      <c r="BC25" s="29">
        <v>654.7</v>
      </c>
      <c r="BD25" s="29">
        <v>710</v>
      </c>
      <c r="BE25" s="29">
        <v>765.7</v>
      </c>
      <c r="BF25" s="29">
        <v>825.2</v>
      </c>
      <c r="BG25" s="29">
        <v>908.4</v>
      </c>
      <c r="BH25" s="29">
        <v>974.5</v>
      </c>
      <c r="BI25" s="29">
        <v>1030.8</v>
      </c>
      <c r="BJ25" s="29">
        <v>1078.2</v>
      </c>
      <c r="BK25" s="29">
        <v>1151.9</v>
      </c>
      <c r="BL25" s="29">
        <v>1238.4</v>
      </c>
      <c r="BM25" s="29">
        <v>1298.2</v>
      </c>
      <c r="BN25" s="29">
        <v>1345.4</v>
      </c>
      <c r="BO25" s="29">
        <v>1366.1</v>
      </c>
      <c r="BP25" s="29">
        <v>1403.7</v>
      </c>
      <c r="BQ25" s="29">
        <v>1452.2</v>
      </c>
      <c r="BR25" s="29">
        <v>1496.4</v>
      </c>
      <c r="BS25" s="29">
        <v>1554.2</v>
      </c>
      <c r="BT25" s="29">
        <v>1613.5</v>
      </c>
      <c r="BU25" s="29">
        <v>1726</v>
      </c>
      <c r="BV25" s="29">
        <v>1834.4</v>
      </c>
      <c r="BW25" s="29">
        <v>1958.8</v>
      </c>
      <c r="BX25" s="29">
        <v>2094.9</v>
      </c>
      <c r="BY25" s="29">
        <v>2220.8</v>
      </c>
      <c r="BZ25" s="29">
        <v>2357.4</v>
      </c>
      <c r="CA25" s="29">
        <v>2493.7</v>
      </c>
      <c r="CB25" s="29">
        <v>2642.2</v>
      </c>
      <c r="CC25" s="29">
        <v>2801.9</v>
      </c>
      <c r="CD25" s="29">
        <v>3003.2</v>
      </c>
      <c r="CE25" s="29">
        <v>3089.1</v>
      </c>
      <c r="CF25" s="29">
        <v>3174</v>
      </c>
      <c r="CG25" s="29">
        <v>3168.7</v>
      </c>
      <c r="CH25" s="29">
        <v>3169.2</v>
      </c>
      <c r="CI25" s="29">
        <v>3143.9</v>
      </c>
    </row>
    <row r="26" spans="1:87" ht="12.75">
      <c r="A26" s="29" t="s">
        <v>193</v>
      </c>
      <c r="B26" s="29" t="s">
        <v>194</v>
      </c>
      <c r="C26" s="29">
        <v>1.9</v>
      </c>
      <c r="D26" s="29">
        <v>2</v>
      </c>
      <c r="E26" s="29">
        <v>2</v>
      </c>
      <c r="F26" s="29">
        <v>2</v>
      </c>
      <c r="G26" s="29">
        <v>2.4</v>
      </c>
      <c r="H26" s="29">
        <v>3.4</v>
      </c>
      <c r="I26" s="29">
        <v>3.6</v>
      </c>
      <c r="J26" s="29">
        <v>5.8</v>
      </c>
      <c r="K26" s="29">
        <v>5.3</v>
      </c>
      <c r="L26" s="29">
        <v>5.9</v>
      </c>
      <c r="M26" s="29">
        <v>6.2</v>
      </c>
      <c r="N26" s="29">
        <v>6.8</v>
      </c>
      <c r="O26" s="29">
        <v>19.1</v>
      </c>
      <c r="P26" s="29">
        <v>56.7</v>
      </c>
      <c r="Q26" s="29">
        <v>89.5</v>
      </c>
      <c r="R26" s="29">
        <v>100.1</v>
      </c>
      <c r="S26" s="29">
        <v>87.3</v>
      </c>
      <c r="T26" s="29">
        <v>32.1</v>
      </c>
      <c r="U26" s="29">
        <v>25.8</v>
      </c>
      <c r="V26" s="29">
        <v>27.1</v>
      </c>
      <c r="W26" s="29">
        <v>30.5</v>
      </c>
      <c r="X26" s="29">
        <v>29.5</v>
      </c>
      <c r="Y26" s="29">
        <v>50</v>
      </c>
      <c r="Z26" s="29">
        <v>64.8</v>
      </c>
      <c r="AA26" s="29">
        <v>70.3</v>
      </c>
      <c r="AB26" s="29">
        <v>63.3</v>
      </c>
      <c r="AC26" s="29">
        <v>61</v>
      </c>
      <c r="AD26" s="29">
        <v>63.1</v>
      </c>
      <c r="AE26" s="29">
        <v>68.4</v>
      </c>
      <c r="AF26" s="29">
        <v>71.5</v>
      </c>
      <c r="AG26" s="29">
        <v>73.5</v>
      </c>
      <c r="AH26" s="29">
        <v>72.8</v>
      </c>
      <c r="AI26" s="29">
        <v>77.4</v>
      </c>
      <c r="AJ26" s="29">
        <v>85.5</v>
      </c>
      <c r="AK26" s="29">
        <v>87.8</v>
      </c>
      <c r="AL26" s="29">
        <v>90.2</v>
      </c>
      <c r="AM26" s="29">
        <v>93.1</v>
      </c>
      <c r="AN26" s="29">
        <v>106.5</v>
      </c>
      <c r="AO26" s="29">
        <v>120</v>
      </c>
      <c r="AP26" s="29">
        <v>127.9</v>
      </c>
      <c r="AQ26" s="29">
        <v>131.1</v>
      </c>
      <c r="AR26" s="29">
        <v>132.7</v>
      </c>
      <c r="AS26" s="29">
        <v>134.4</v>
      </c>
      <c r="AT26" s="29">
        <v>141.5</v>
      </c>
      <c r="AU26" s="29">
        <v>145.6</v>
      </c>
      <c r="AV26" s="29">
        <v>158.1</v>
      </c>
      <c r="AW26" s="29">
        <v>172.8</v>
      </c>
      <c r="AX26" s="29">
        <v>183.8</v>
      </c>
      <c r="AY26" s="29">
        <v>198.8</v>
      </c>
      <c r="AZ26" s="29">
        <v>216.7</v>
      </c>
      <c r="BA26" s="29">
        <v>237.7</v>
      </c>
      <c r="BB26" s="29">
        <v>272.4</v>
      </c>
      <c r="BC26" s="29">
        <v>311.7</v>
      </c>
      <c r="BD26" s="29">
        <v>345.6</v>
      </c>
      <c r="BE26" s="29">
        <v>380.2</v>
      </c>
      <c r="BF26" s="29">
        <v>407.6</v>
      </c>
      <c r="BG26" s="29">
        <v>449.3</v>
      </c>
      <c r="BH26" s="29">
        <v>478.4</v>
      </c>
      <c r="BI26" s="29">
        <v>500.2</v>
      </c>
      <c r="BJ26" s="29">
        <v>508.8</v>
      </c>
      <c r="BK26" s="29">
        <v>531.4</v>
      </c>
      <c r="BL26" s="29">
        <v>560</v>
      </c>
      <c r="BM26" s="29">
        <v>580.7</v>
      </c>
      <c r="BN26" s="29">
        <v>586.6</v>
      </c>
      <c r="BO26" s="29">
        <v>578.4</v>
      </c>
      <c r="BP26" s="29">
        <v>572.7</v>
      </c>
      <c r="BQ26" s="29">
        <v>575.4</v>
      </c>
      <c r="BR26" s="29">
        <v>578.2</v>
      </c>
      <c r="BS26" s="29">
        <v>582.4</v>
      </c>
      <c r="BT26" s="29">
        <v>584.1</v>
      </c>
      <c r="BU26" s="29">
        <v>610.4</v>
      </c>
      <c r="BV26" s="29">
        <v>632.4</v>
      </c>
      <c r="BW26" s="29">
        <v>669.2</v>
      </c>
      <c r="BX26" s="29">
        <v>740.6</v>
      </c>
      <c r="BY26" s="29">
        <v>824.8</v>
      </c>
      <c r="BZ26" s="29">
        <v>892.4</v>
      </c>
      <c r="CA26" s="29">
        <v>946.3</v>
      </c>
      <c r="CB26" s="29">
        <v>1002</v>
      </c>
      <c r="CC26" s="29">
        <v>1049.8</v>
      </c>
      <c r="CD26" s="29">
        <v>1155.6</v>
      </c>
      <c r="CE26" s="29">
        <v>1217.7</v>
      </c>
      <c r="CF26" s="29">
        <v>1303.9</v>
      </c>
      <c r="CG26" s="29">
        <v>1303.5</v>
      </c>
      <c r="CH26" s="29">
        <v>1291.4</v>
      </c>
      <c r="CI26" s="29">
        <v>1231.5</v>
      </c>
    </row>
    <row r="27" spans="1:87" ht="12.75">
      <c r="A27" s="29" t="s">
        <v>195</v>
      </c>
      <c r="B27" s="29" t="s">
        <v>196</v>
      </c>
      <c r="C27" s="29">
        <v>1</v>
      </c>
      <c r="D27" s="29">
        <v>1.1</v>
      </c>
      <c r="E27" s="29">
        <v>1.1</v>
      </c>
      <c r="F27" s="29">
        <v>1</v>
      </c>
      <c r="G27" s="29">
        <v>1</v>
      </c>
      <c r="H27" s="29">
        <v>0.9</v>
      </c>
      <c r="I27" s="29">
        <v>1.2</v>
      </c>
      <c r="J27" s="29">
        <v>1.4</v>
      </c>
      <c r="K27" s="29">
        <v>1.4</v>
      </c>
      <c r="L27" s="29">
        <v>1.5</v>
      </c>
      <c r="M27" s="29">
        <v>1.7</v>
      </c>
      <c r="N27" s="29">
        <v>2.8</v>
      </c>
      <c r="O27" s="29">
        <v>15.4</v>
      </c>
      <c r="P27" s="29">
        <v>53.5</v>
      </c>
      <c r="Q27" s="29">
        <v>86.8</v>
      </c>
      <c r="R27" s="29">
        <v>97.3</v>
      </c>
      <c r="S27" s="29">
        <v>84.9</v>
      </c>
      <c r="T27" s="29">
        <v>28.1</v>
      </c>
      <c r="U27" s="29">
        <v>21.2</v>
      </c>
      <c r="V27" s="29">
        <v>21</v>
      </c>
      <c r="W27" s="29">
        <v>22.4</v>
      </c>
      <c r="X27" s="29">
        <v>22.7</v>
      </c>
      <c r="Y27" s="29">
        <v>43.7</v>
      </c>
      <c r="Z27" s="29">
        <v>57.4</v>
      </c>
      <c r="AA27" s="29">
        <v>61.2</v>
      </c>
      <c r="AB27" s="29">
        <v>54.5</v>
      </c>
      <c r="AC27" s="29">
        <v>52.4</v>
      </c>
      <c r="AD27" s="29">
        <v>55</v>
      </c>
      <c r="AE27" s="29">
        <v>60</v>
      </c>
      <c r="AF27" s="29">
        <v>62.2</v>
      </c>
      <c r="AG27" s="29">
        <v>60.9</v>
      </c>
      <c r="AH27" s="29">
        <v>60.9</v>
      </c>
      <c r="AI27" s="29">
        <v>64.5</v>
      </c>
      <c r="AJ27" s="29">
        <v>69.7</v>
      </c>
      <c r="AK27" s="29">
        <v>70</v>
      </c>
      <c r="AL27" s="29">
        <v>69.7</v>
      </c>
      <c r="AM27" s="29">
        <v>70.6</v>
      </c>
      <c r="AN27" s="29">
        <v>82.5</v>
      </c>
      <c r="AO27" s="29">
        <v>95</v>
      </c>
      <c r="AP27" s="29">
        <v>101.4</v>
      </c>
      <c r="AQ27" s="29">
        <v>102.1</v>
      </c>
      <c r="AR27" s="29">
        <v>100.7</v>
      </c>
      <c r="AS27" s="29">
        <v>98</v>
      </c>
      <c r="AT27" s="29">
        <v>100.6</v>
      </c>
      <c r="AU27" s="29">
        <v>102</v>
      </c>
      <c r="AV27" s="29">
        <v>109.2</v>
      </c>
      <c r="AW27" s="29">
        <v>117</v>
      </c>
      <c r="AX27" s="29">
        <v>123.8</v>
      </c>
      <c r="AY27" s="29">
        <v>132.8</v>
      </c>
      <c r="AZ27" s="29">
        <v>143</v>
      </c>
      <c r="BA27" s="29">
        <v>157.8</v>
      </c>
      <c r="BB27" s="29">
        <v>181</v>
      </c>
      <c r="BC27" s="29">
        <v>211.2</v>
      </c>
      <c r="BD27" s="29">
        <v>242.8</v>
      </c>
      <c r="BE27" s="29">
        <v>269.3</v>
      </c>
      <c r="BF27" s="29">
        <v>294.7</v>
      </c>
      <c r="BG27" s="29">
        <v>326</v>
      </c>
      <c r="BH27" s="29">
        <v>349.2</v>
      </c>
      <c r="BI27" s="29">
        <v>369.9</v>
      </c>
      <c r="BJ27" s="29">
        <v>379.6</v>
      </c>
      <c r="BK27" s="29">
        <v>388.6</v>
      </c>
      <c r="BL27" s="29">
        <v>402.8</v>
      </c>
      <c r="BM27" s="29">
        <v>412</v>
      </c>
      <c r="BN27" s="29">
        <v>404.7</v>
      </c>
      <c r="BO27" s="29">
        <v>390.1</v>
      </c>
      <c r="BP27" s="29">
        <v>380.3</v>
      </c>
      <c r="BQ27" s="29">
        <v>376</v>
      </c>
      <c r="BR27" s="29">
        <v>376.5</v>
      </c>
      <c r="BS27" s="29">
        <v>371.4</v>
      </c>
      <c r="BT27" s="29">
        <v>367.7</v>
      </c>
      <c r="BU27" s="29">
        <v>382.7</v>
      </c>
      <c r="BV27" s="29">
        <v>391.7</v>
      </c>
      <c r="BW27" s="29">
        <v>412.7</v>
      </c>
      <c r="BX27" s="29">
        <v>456.8</v>
      </c>
      <c r="BY27" s="29">
        <v>519.9</v>
      </c>
      <c r="BZ27" s="29">
        <v>570.2</v>
      </c>
      <c r="CA27" s="29">
        <v>608.3</v>
      </c>
      <c r="CB27" s="29">
        <v>642.4</v>
      </c>
      <c r="CC27" s="29">
        <v>678.7</v>
      </c>
      <c r="CD27" s="29">
        <v>754.1</v>
      </c>
      <c r="CE27" s="29">
        <v>788.3</v>
      </c>
      <c r="CF27" s="29">
        <v>832.8</v>
      </c>
      <c r="CG27" s="29">
        <v>836.9</v>
      </c>
      <c r="CH27" s="29">
        <v>818</v>
      </c>
      <c r="CI27" s="29">
        <v>769.9</v>
      </c>
    </row>
    <row r="28" spans="1:87" ht="12.75">
      <c r="A28" s="29" t="s">
        <v>197</v>
      </c>
      <c r="B28" s="29" t="s">
        <v>198</v>
      </c>
      <c r="C28" s="29">
        <v>0.8</v>
      </c>
      <c r="D28" s="29">
        <v>0.9</v>
      </c>
      <c r="E28" s="29">
        <v>1</v>
      </c>
      <c r="F28" s="29">
        <v>1</v>
      </c>
      <c r="G28" s="29">
        <v>1.5</v>
      </c>
      <c r="H28" s="29">
        <v>2.5</v>
      </c>
      <c r="I28" s="29">
        <v>2.4</v>
      </c>
      <c r="J28" s="29">
        <v>4.4</v>
      </c>
      <c r="K28" s="29">
        <v>3.8</v>
      </c>
      <c r="L28" s="29">
        <v>4.4</v>
      </c>
      <c r="M28" s="29">
        <v>4.6</v>
      </c>
      <c r="N28" s="29">
        <v>4</v>
      </c>
      <c r="O28" s="29">
        <v>3.7</v>
      </c>
      <c r="P28" s="29">
        <v>3.2</v>
      </c>
      <c r="Q28" s="29">
        <v>2.7</v>
      </c>
      <c r="R28" s="29">
        <v>2.8</v>
      </c>
      <c r="S28" s="29">
        <v>2.4</v>
      </c>
      <c r="T28" s="29">
        <v>4</v>
      </c>
      <c r="U28" s="29">
        <v>4.6</v>
      </c>
      <c r="V28" s="29">
        <v>6.1</v>
      </c>
      <c r="W28" s="29">
        <v>8.1</v>
      </c>
      <c r="X28" s="29">
        <v>6.8</v>
      </c>
      <c r="Y28" s="29">
        <v>6.2</v>
      </c>
      <c r="Z28" s="29">
        <v>7.4</v>
      </c>
      <c r="AA28" s="29">
        <v>9.1</v>
      </c>
      <c r="AB28" s="29">
        <v>8.8</v>
      </c>
      <c r="AC28" s="29">
        <v>8.6</v>
      </c>
      <c r="AD28" s="29">
        <v>8.1</v>
      </c>
      <c r="AE28" s="29">
        <v>8.5</v>
      </c>
      <c r="AF28" s="29">
        <v>9.3</v>
      </c>
      <c r="AG28" s="29">
        <v>12.6</v>
      </c>
      <c r="AH28" s="29">
        <v>11.9</v>
      </c>
      <c r="AI28" s="29">
        <v>12.8</v>
      </c>
      <c r="AJ28" s="29">
        <v>15.8</v>
      </c>
      <c r="AK28" s="29">
        <v>17.8</v>
      </c>
      <c r="AL28" s="29">
        <v>20.5</v>
      </c>
      <c r="AM28" s="29">
        <v>22.6</v>
      </c>
      <c r="AN28" s="29">
        <v>24.1</v>
      </c>
      <c r="AO28" s="29">
        <v>24.9</v>
      </c>
      <c r="AP28" s="29">
        <v>26.6</v>
      </c>
      <c r="AQ28" s="29">
        <v>29.1</v>
      </c>
      <c r="AR28" s="29">
        <v>32</v>
      </c>
      <c r="AS28" s="29">
        <v>36.4</v>
      </c>
      <c r="AT28" s="29">
        <v>40.9</v>
      </c>
      <c r="AU28" s="29">
        <v>43.5</v>
      </c>
      <c r="AV28" s="29">
        <v>48.9</v>
      </c>
      <c r="AW28" s="29">
        <v>55.8</v>
      </c>
      <c r="AX28" s="29">
        <v>60</v>
      </c>
      <c r="AY28" s="29">
        <v>66</v>
      </c>
      <c r="AZ28" s="29">
        <v>73.7</v>
      </c>
      <c r="BA28" s="29">
        <v>79.9</v>
      </c>
      <c r="BB28" s="29">
        <v>91.4</v>
      </c>
      <c r="BC28" s="29">
        <v>100.5</v>
      </c>
      <c r="BD28" s="29">
        <v>102.8</v>
      </c>
      <c r="BE28" s="29">
        <v>110.8</v>
      </c>
      <c r="BF28" s="29">
        <v>113</v>
      </c>
      <c r="BG28" s="29">
        <v>123.3</v>
      </c>
      <c r="BH28" s="29">
        <v>129.2</v>
      </c>
      <c r="BI28" s="29">
        <v>130.3</v>
      </c>
      <c r="BJ28" s="29">
        <v>129.2</v>
      </c>
      <c r="BK28" s="29">
        <v>142.7</v>
      </c>
      <c r="BL28" s="29">
        <v>157.3</v>
      </c>
      <c r="BM28" s="29">
        <v>168.8</v>
      </c>
      <c r="BN28" s="29">
        <v>181.9</v>
      </c>
      <c r="BO28" s="29">
        <v>188.3</v>
      </c>
      <c r="BP28" s="29">
        <v>192.4</v>
      </c>
      <c r="BQ28" s="29">
        <v>199.3</v>
      </c>
      <c r="BR28" s="29">
        <v>201.7</v>
      </c>
      <c r="BS28" s="29">
        <v>211</v>
      </c>
      <c r="BT28" s="29">
        <v>216.4</v>
      </c>
      <c r="BU28" s="29">
        <v>227.7</v>
      </c>
      <c r="BV28" s="29">
        <v>240.7</v>
      </c>
      <c r="BW28" s="29">
        <v>256.5</v>
      </c>
      <c r="BX28" s="29">
        <v>283.8</v>
      </c>
      <c r="BY28" s="29">
        <v>304.9</v>
      </c>
      <c r="BZ28" s="29">
        <v>322.1</v>
      </c>
      <c r="CA28" s="29">
        <v>338.1</v>
      </c>
      <c r="CB28" s="29">
        <v>359.6</v>
      </c>
      <c r="CC28" s="29">
        <v>371</v>
      </c>
      <c r="CD28" s="29">
        <v>401.5</v>
      </c>
      <c r="CE28" s="29">
        <v>429.4</v>
      </c>
      <c r="CF28" s="29">
        <v>471.1</v>
      </c>
      <c r="CG28" s="29">
        <v>466.5</v>
      </c>
      <c r="CH28" s="29">
        <v>473.4</v>
      </c>
      <c r="CI28" s="29">
        <v>461.6</v>
      </c>
    </row>
    <row r="29" spans="1:87" ht="12.75">
      <c r="A29" s="29" t="s">
        <v>199</v>
      </c>
      <c r="B29" s="29" t="s">
        <v>200</v>
      </c>
      <c r="C29" s="29">
        <v>7.7</v>
      </c>
      <c r="D29" s="29">
        <v>8.3</v>
      </c>
      <c r="E29" s="29">
        <v>8.1</v>
      </c>
      <c r="F29" s="29">
        <v>7</v>
      </c>
      <c r="G29" s="29">
        <v>6.5</v>
      </c>
      <c r="H29" s="29">
        <v>7.3</v>
      </c>
      <c r="I29" s="29">
        <v>7.6</v>
      </c>
      <c r="J29" s="29">
        <v>7.7</v>
      </c>
      <c r="K29" s="29">
        <v>7.9</v>
      </c>
      <c r="L29" s="29">
        <v>8.3</v>
      </c>
      <c r="M29" s="29">
        <v>9</v>
      </c>
      <c r="N29" s="29">
        <v>8.8</v>
      </c>
      <c r="O29" s="29">
        <v>8.8</v>
      </c>
      <c r="P29" s="29">
        <v>8.8</v>
      </c>
      <c r="Q29" s="29">
        <v>8.6</v>
      </c>
      <c r="R29" s="29">
        <v>8.6</v>
      </c>
      <c r="S29" s="29">
        <v>9.3</v>
      </c>
      <c r="T29" s="29">
        <v>11.1</v>
      </c>
      <c r="U29" s="29">
        <v>14.2</v>
      </c>
      <c r="V29" s="29">
        <v>16.9</v>
      </c>
      <c r="W29" s="29">
        <v>19.6</v>
      </c>
      <c r="X29" s="29">
        <v>21.3</v>
      </c>
      <c r="Y29" s="29">
        <v>23.6</v>
      </c>
      <c r="Z29" s="29">
        <v>25</v>
      </c>
      <c r="AA29" s="29">
        <v>26.7</v>
      </c>
      <c r="AB29" s="29">
        <v>29.5</v>
      </c>
      <c r="AC29" s="29">
        <v>32.2</v>
      </c>
      <c r="AD29" s="29">
        <v>35.4</v>
      </c>
      <c r="AE29" s="29">
        <v>39.1</v>
      </c>
      <c r="AF29" s="29">
        <v>43</v>
      </c>
      <c r="AG29" s="29">
        <v>45.3</v>
      </c>
      <c r="AH29" s="29">
        <v>48.2</v>
      </c>
      <c r="AI29" s="29">
        <v>52.5</v>
      </c>
      <c r="AJ29" s="29">
        <v>55.4</v>
      </c>
      <c r="AK29" s="29">
        <v>60</v>
      </c>
      <c r="AL29" s="29">
        <v>65.3</v>
      </c>
      <c r="AM29" s="29">
        <v>71.7</v>
      </c>
      <c r="AN29" s="29">
        <v>79.8</v>
      </c>
      <c r="AO29" s="29">
        <v>88.1</v>
      </c>
      <c r="AP29" s="29">
        <v>98.8</v>
      </c>
      <c r="AQ29" s="29">
        <v>109.3</v>
      </c>
      <c r="AR29" s="29">
        <v>121.4</v>
      </c>
      <c r="AS29" s="29">
        <v>134.9</v>
      </c>
      <c r="AT29" s="29">
        <v>146.7</v>
      </c>
      <c r="AU29" s="29">
        <v>160.8</v>
      </c>
      <c r="AV29" s="29">
        <v>185</v>
      </c>
      <c r="AW29" s="29">
        <v>210.2</v>
      </c>
      <c r="AX29" s="29">
        <v>222.1</v>
      </c>
      <c r="AY29" s="29">
        <v>237</v>
      </c>
      <c r="AZ29" s="29">
        <v>260.7</v>
      </c>
      <c r="BA29" s="29">
        <v>287.8</v>
      </c>
      <c r="BB29" s="29">
        <v>318.5</v>
      </c>
      <c r="BC29" s="29">
        <v>343</v>
      </c>
      <c r="BD29" s="29">
        <v>364.4</v>
      </c>
      <c r="BE29" s="29">
        <v>385.6</v>
      </c>
      <c r="BF29" s="29">
        <v>417.5</v>
      </c>
      <c r="BG29" s="29">
        <v>459.2</v>
      </c>
      <c r="BH29" s="29">
        <v>496.1</v>
      </c>
      <c r="BI29" s="29">
        <v>530.5</v>
      </c>
      <c r="BJ29" s="29">
        <v>569.3</v>
      </c>
      <c r="BK29" s="29">
        <v>620.5</v>
      </c>
      <c r="BL29" s="29">
        <v>678.3</v>
      </c>
      <c r="BM29" s="29">
        <v>717.4</v>
      </c>
      <c r="BN29" s="29">
        <v>758.8</v>
      </c>
      <c r="BO29" s="29">
        <v>787.7</v>
      </c>
      <c r="BP29" s="29">
        <v>831.1</v>
      </c>
      <c r="BQ29" s="29">
        <v>876.8</v>
      </c>
      <c r="BR29" s="29">
        <v>918.2</v>
      </c>
      <c r="BS29" s="29">
        <v>971.8</v>
      </c>
      <c r="BT29" s="29">
        <v>1029.4</v>
      </c>
      <c r="BU29" s="29">
        <v>1115.6</v>
      </c>
      <c r="BV29" s="29">
        <v>1202</v>
      </c>
      <c r="BW29" s="29">
        <v>1289.5</v>
      </c>
      <c r="BX29" s="29">
        <v>1354.3</v>
      </c>
      <c r="BY29" s="29">
        <v>1396</v>
      </c>
      <c r="BZ29" s="29">
        <v>1465</v>
      </c>
      <c r="CA29" s="29">
        <v>1547.4</v>
      </c>
      <c r="CB29" s="29">
        <v>1640.2</v>
      </c>
      <c r="CC29" s="29">
        <v>1752.2</v>
      </c>
      <c r="CD29" s="29">
        <v>1847.6</v>
      </c>
      <c r="CE29" s="29">
        <v>1871.4</v>
      </c>
      <c r="CF29" s="29">
        <v>1870.2</v>
      </c>
      <c r="CG29" s="29">
        <v>1865.3</v>
      </c>
      <c r="CH29" s="29">
        <v>1877.8</v>
      </c>
      <c r="CI29" s="29">
        <v>1912.4</v>
      </c>
    </row>
  </sheetData>
  <sheetProtection/>
  <mergeCells count="1">
    <mergeCell ref="A1:J1"/>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CI62"/>
  <sheetViews>
    <sheetView zoomScalePageLayoutView="0" workbookViewId="0" topLeftCell="A1">
      <selection activeCell="A1" sqref="A1:J1"/>
    </sheetView>
  </sheetViews>
  <sheetFormatPr defaultColWidth="9.140625" defaultRowHeight="15"/>
  <cols>
    <col min="1" max="1" width="8.8515625" style="29" customWidth="1"/>
    <col min="2" max="2" width="36.00390625" style="29" customWidth="1"/>
    <col min="3" max="16384" width="8.8515625" style="29" customWidth="1"/>
  </cols>
  <sheetData>
    <row r="1" spans="1:10" ht="27" customHeight="1">
      <c r="A1" s="116" t="s">
        <v>207</v>
      </c>
      <c r="B1" s="116"/>
      <c r="C1" s="116"/>
      <c r="D1" s="116"/>
      <c r="E1" s="116"/>
      <c r="F1" s="116"/>
      <c r="G1" s="116"/>
      <c r="H1" s="116"/>
      <c r="I1" s="116"/>
      <c r="J1" s="116"/>
    </row>
    <row r="2" spans="1:2" ht="12.75">
      <c r="A2" s="36" t="s">
        <v>19</v>
      </c>
      <c r="B2" s="36"/>
    </row>
    <row r="4" spans="1:87" ht="12.75">
      <c r="A4" s="34" t="s">
        <v>63</v>
      </c>
      <c r="B4" s="34" t="s">
        <v>64</v>
      </c>
      <c r="C4" s="34" t="s">
        <v>206</v>
      </c>
      <c r="D4" s="34" t="s">
        <v>65</v>
      </c>
      <c r="E4" s="34" t="s">
        <v>66</v>
      </c>
      <c r="F4" s="34" t="s">
        <v>67</v>
      </c>
      <c r="G4" s="34" t="s">
        <v>68</v>
      </c>
      <c r="H4" s="34" t="s">
        <v>69</v>
      </c>
      <c r="I4" s="34" t="s">
        <v>70</v>
      </c>
      <c r="J4" s="34" t="s">
        <v>71</v>
      </c>
      <c r="K4" s="34" t="s">
        <v>72</v>
      </c>
      <c r="L4" s="34" t="s">
        <v>73</v>
      </c>
      <c r="M4" s="34" t="s">
        <v>74</v>
      </c>
      <c r="N4" s="34" t="s">
        <v>75</v>
      </c>
      <c r="O4" s="34" t="s">
        <v>76</v>
      </c>
      <c r="P4" s="34" t="s">
        <v>77</v>
      </c>
      <c r="Q4" s="34" t="s">
        <v>78</v>
      </c>
      <c r="R4" s="34" t="s">
        <v>79</v>
      </c>
      <c r="S4" s="34" t="s">
        <v>80</v>
      </c>
      <c r="T4" s="34" t="s">
        <v>81</v>
      </c>
      <c r="U4" s="34" t="s">
        <v>82</v>
      </c>
      <c r="V4" s="34" t="s">
        <v>83</v>
      </c>
      <c r="W4" s="34" t="s">
        <v>84</v>
      </c>
      <c r="X4" s="34" t="s">
        <v>85</v>
      </c>
      <c r="Y4" s="34" t="s">
        <v>86</v>
      </c>
      <c r="Z4" s="34" t="s">
        <v>87</v>
      </c>
      <c r="AA4" s="34" t="s">
        <v>88</v>
      </c>
      <c r="AB4" s="34" t="s">
        <v>89</v>
      </c>
      <c r="AC4" s="34" t="s">
        <v>90</v>
      </c>
      <c r="AD4" s="34" t="s">
        <v>91</v>
      </c>
      <c r="AE4" s="34" t="s">
        <v>92</v>
      </c>
      <c r="AF4" s="34" t="s">
        <v>93</v>
      </c>
      <c r="AG4" s="34" t="s">
        <v>94</v>
      </c>
      <c r="AH4" s="34" t="s">
        <v>95</v>
      </c>
      <c r="AI4" s="34" t="s">
        <v>96</v>
      </c>
      <c r="AJ4" s="34" t="s">
        <v>97</v>
      </c>
      <c r="AK4" s="34" t="s">
        <v>98</v>
      </c>
      <c r="AL4" s="34" t="s">
        <v>99</v>
      </c>
      <c r="AM4" s="34" t="s">
        <v>100</v>
      </c>
      <c r="AN4" s="34" t="s">
        <v>101</v>
      </c>
      <c r="AO4" s="34" t="s">
        <v>102</v>
      </c>
      <c r="AP4" s="34" t="s">
        <v>103</v>
      </c>
      <c r="AQ4" s="34" t="s">
        <v>104</v>
      </c>
      <c r="AR4" s="34" t="s">
        <v>105</v>
      </c>
      <c r="AS4" s="34" t="s">
        <v>106</v>
      </c>
      <c r="AT4" s="34" t="s">
        <v>107</v>
      </c>
      <c r="AU4" s="34" t="s">
        <v>108</v>
      </c>
      <c r="AV4" s="34" t="s">
        <v>109</v>
      </c>
      <c r="AW4" s="34" t="s">
        <v>110</v>
      </c>
      <c r="AX4" s="34" t="s">
        <v>111</v>
      </c>
      <c r="AY4" s="34" t="s">
        <v>112</v>
      </c>
      <c r="AZ4" s="34" t="s">
        <v>113</v>
      </c>
      <c r="BA4" s="34" t="s">
        <v>114</v>
      </c>
      <c r="BB4" s="34" t="s">
        <v>115</v>
      </c>
      <c r="BC4" s="34" t="s">
        <v>116</v>
      </c>
      <c r="BD4" s="34" t="s">
        <v>117</v>
      </c>
      <c r="BE4" s="34" t="s">
        <v>118</v>
      </c>
      <c r="BF4" s="34" t="s">
        <v>119</v>
      </c>
      <c r="BG4" s="34" t="s">
        <v>120</v>
      </c>
      <c r="BH4" s="34" t="s">
        <v>121</v>
      </c>
      <c r="BI4" s="34" t="s">
        <v>122</v>
      </c>
      <c r="BJ4" s="34" t="s">
        <v>123</v>
      </c>
      <c r="BK4" s="34" t="s">
        <v>124</v>
      </c>
      <c r="BL4" s="34" t="s">
        <v>125</v>
      </c>
      <c r="BM4" s="34" t="s">
        <v>126</v>
      </c>
      <c r="BN4" s="34" t="s">
        <v>127</v>
      </c>
      <c r="BO4" s="34" t="s">
        <v>128</v>
      </c>
      <c r="BP4" s="34" t="s">
        <v>129</v>
      </c>
      <c r="BQ4" s="34" t="s">
        <v>130</v>
      </c>
      <c r="BR4" s="34" t="s">
        <v>131</v>
      </c>
      <c r="BS4" s="34" t="s">
        <v>132</v>
      </c>
      <c r="BT4" s="34" t="s">
        <v>133</v>
      </c>
      <c r="BU4" s="34" t="s">
        <v>134</v>
      </c>
      <c r="BV4" s="34" t="s">
        <v>135</v>
      </c>
      <c r="BW4" s="34" t="s">
        <v>136</v>
      </c>
      <c r="BX4" s="34" t="s">
        <v>137</v>
      </c>
      <c r="BY4" s="34" t="s">
        <v>138</v>
      </c>
      <c r="BZ4" s="34" t="s">
        <v>139</v>
      </c>
      <c r="CA4" s="34" t="s">
        <v>140</v>
      </c>
      <c r="CB4" s="34" t="s">
        <v>141</v>
      </c>
      <c r="CC4" s="34" t="s">
        <v>142</v>
      </c>
      <c r="CD4" s="34" t="s">
        <v>143</v>
      </c>
      <c r="CE4" s="34" t="s">
        <v>144</v>
      </c>
      <c r="CF4" s="34" t="s">
        <v>145</v>
      </c>
      <c r="CG4" s="34" t="s">
        <v>146</v>
      </c>
      <c r="CH4" s="34" t="s">
        <v>147</v>
      </c>
      <c r="CI4" s="34" t="s">
        <v>148</v>
      </c>
    </row>
    <row r="5" spans="1:87" ht="12.75">
      <c r="A5" s="29" t="s">
        <v>150</v>
      </c>
      <c r="B5" s="35" t="s">
        <v>208</v>
      </c>
      <c r="C5" s="29">
        <v>0.8</v>
      </c>
      <c r="D5" s="29">
        <v>0.9</v>
      </c>
      <c r="E5" s="29">
        <v>1.9</v>
      </c>
      <c r="F5" s="29">
        <v>1.3</v>
      </c>
      <c r="G5" s="29">
        <v>1.3</v>
      </c>
      <c r="H5" s="29">
        <v>1.3</v>
      </c>
      <c r="I5" s="29">
        <v>1.6</v>
      </c>
      <c r="J5" s="29">
        <v>2.7</v>
      </c>
      <c r="K5" s="29">
        <v>1.6</v>
      </c>
      <c r="L5" s="29">
        <v>2.1</v>
      </c>
      <c r="M5" s="29">
        <v>2.2</v>
      </c>
      <c r="N5" s="29">
        <v>2.4</v>
      </c>
      <c r="O5" s="29">
        <v>2.3</v>
      </c>
      <c r="P5" s="29">
        <v>2.3</v>
      </c>
      <c r="Q5" s="29">
        <v>2.1</v>
      </c>
      <c r="R5" s="29">
        <v>2.7</v>
      </c>
      <c r="S5" s="29">
        <v>5.1</v>
      </c>
      <c r="T5" s="29">
        <v>10.1</v>
      </c>
      <c r="U5" s="29">
        <v>10.4</v>
      </c>
      <c r="V5" s="29">
        <v>9.9</v>
      </c>
      <c r="W5" s="29">
        <v>10.9</v>
      </c>
      <c r="X5" s="29">
        <v>13.4</v>
      </c>
      <c r="Y5" s="29">
        <v>10.5</v>
      </c>
      <c r="Z5" s="29">
        <v>11</v>
      </c>
      <c r="AA5" s="29">
        <v>11.7</v>
      </c>
      <c r="AB5" s="29">
        <v>13.7</v>
      </c>
      <c r="AC5" s="29">
        <v>14.8</v>
      </c>
      <c r="AD5" s="29">
        <v>15.6</v>
      </c>
      <c r="AE5" s="29">
        <v>18.1</v>
      </c>
      <c r="AF5" s="29">
        <v>22.2</v>
      </c>
      <c r="AG5" s="29">
        <v>22.9</v>
      </c>
      <c r="AH5" s="29">
        <v>24.7</v>
      </c>
      <c r="AI5" s="29">
        <v>28.4</v>
      </c>
      <c r="AJ5" s="29">
        <v>29.1</v>
      </c>
      <c r="AK5" s="29">
        <v>30.7</v>
      </c>
      <c r="AL5" s="29">
        <v>31.7</v>
      </c>
      <c r="AM5" s="29">
        <v>34.4</v>
      </c>
      <c r="AN5" s="29">
        <v>38</v>
      </c>
      <c r="AO5" s="29">
        <v>46.3</v>
      </c>
      <c r="AP5" s="29">
        <v>53.9</v>
      </c>
      <c r="AQ5" s="29">
        <v>59.6</v>
      </c>
      <c r="AR5" s="29">
        <v>72.5</v>
      </c>
      <c r="AS5" s="29">
        <v>86.2</v>
      </c>
      <c r="AT5" s="29">
        <v>95.8</v>
      </c>
      <c r="AU5" s="29">
        <v>109.8</v>
      </c>
      <c r="AV5" s="29">
        <v>129.9</v>
      </c>
      <c r="AW5" s="29">
        <v>165.1</v>
      </c>
      <c r="AX5" s="29">
        <v>179.8</v>
      </c>
      <c r="AY5" s="29">
        <v>191.7</v>
      </c>
      <c r="AZ5" s="29">
        <v>205.9</v>
      </c>
      <c r="BA5" s="29">
        <v>230.1</v>
      </c>
      <c r="BB5" s="29">
        <v>274.4</v>
      </c>
      <c r="BC5" s="29">
        <v>311.5</v>
      </c>
      <c r="BD5" s="29">
        <v>346.5</v>
      </c>
      <c r="BE5" s="29">
        <v>373.6</v>
      </c>
      <c r="BF5" s="29">
        <v>384.1</v>
      </c>
      <c r="BG5" s="29">
        <v>406.7</v>
      </c>
      <c r="BH5" s="29">
        <v>432.4</v>
      </c>
      <c r="BI5" s="29">
        <v>451.7</v>
      </c>
      <c r="BJ5" s="29">
        <v>480.4</v>
      </c>
      <c r="BK5" s="29">
        <v>524.6</v>
      </c>
      <c r="BL5" s="29">
        <v>578.9</v>
      </c>
      <c r="BM5" s="29">
        <v>654.5</v>
      </c>
      <c r="BN5" s="29">
        <v>735.7</v>
      </c>
      <c r="BO5" s="29">
        <v>782.9</v>
      </c>
      <c r="BP5" s="29">
        <v>820</v>
      </c>
      <c r="BQ5" s="29">
        <v>867</v>
      </c>
      <c r="BR5" s="29">
        <v>908.8</v>
      </c>
      <c r="BS5" s="29">
        <v>937.6</v>
      </c>
      <c r="BT5" s="29">
        <v>960.1</v>
      </c>
      <c r="BU5" s="29">
        <v>996.1</v>
      </c>
      <c r="BV5" s="29">
        <v>1049.2</v>
      </c>
      <c r="BW5" s="29">
        <v>1150.8</v>
      </c>
      <c r="BX5" s="29">
        <v>1255.8</v>
      </c>
      <c r="BY5" s="29">
        <v>1326.7</v>
      </c>
      <c r="BZ5" s="29">
        <v>1410.6</v>
      </c>
      <c r="CA5" s="29">
        <v>1497.5</v>
      </c>
      <c r="CB5" s="29">
        <v>1600.6</v>
      </c>
      <c r="CC5" s="29">
        <v>1705.5</v>
      </c>
      <c r="CD5" s="29">
        <v>1862.8</v>
      </c>
      <c r="CE5" s="29">
        <v>2117.5</v>
      </c>
      <c r="CF5" s="29">
        <v>2250.5</v>
      </c>
      <c r="CG5" s="29">
        <v>2274.8</v>
      </c>
      <c r="CH5" s="29">
        <v>2325.7</v>
      </c>
      <c r="CI5" s="29">
        <v>2391.1</v>
      </c>
    </row>
    <row r="6" spans="2:87" ht="12.75">
      <c r="B6" s="37" t="s">
        <v>209</v>
      </c>
      <c r="C6" s="38">
        <f>C5/GDP!C4</f>
        <v>0.007648183556405354</v>
      </c>
      <c r="D6" s="38">
        <f>D5/GDP!D4</f>
        <v>0.009761388286334056</v>
      </c>
      <c r="E6" s="38">
        <f>E5/GDP!E4</f>
        <v>0.024547803617571057</v>
      </c>
      <c r="F6" s="38">
        <f>F5/GDP!F4</f>
        <v>0.02184873949579832</v>
      </c>
      <c r="G6" s="38">
        <f>G5/GDP!G4</f>
        <v>0.022727272727272728</v>
      </c>
      <c r="H6" s="38">
        <f>H5/GDP!H4</f>
        <v>0.019461077844311378</v>
      </c>
      <c r="I6" s="38">
        <f>I5/GDP!I4</f>
        <v>0.02153432032301481</v>
      </c>
      <c r="J6" s="38">
        <f>J5/GDP!J4</f>
        <v>0.03180212014134275</v>
      </c>
      <c r="K6" s="38">
        <f>K5/GDP!K4</f>
        <v>0.017204301075268817</v>
      </c>
      <c r="L6" s="38">
        <f>L5/GDP!L4</f>
        <v>0.02402745995423341</v>
      </c>
      <c r="M6" s="38">
        <f>M5/GDP!M4</f>
        <v>0.023529411764705885</v>
      </c>
      <c r="N6" s="38">
        <f>N5/GDP!N4</f>
        <v>0.02332361516034985</v>
      </c>
      <c r="O6" s="38">
        <f>O5/GDP!O4</f>
        <v>0.017774343122102007</v>
      </c>
      <c r="P6" s="38">
        <f>P5/GDP!P4</f>
        <v>0.013855421686746987</v>
      </c>
      <c r="Q6" s="38">
        <f>Q5/GDP!Q4</f>
        <v>0.010339734121122601</v>
      </c>
      <c r="R6" s="38">
        <f>R5/GDP!R4</f>
        <v>0.012021371326803207</v>
      </c>
      <c r="S6" s="38">
        <f>S5/GDP!S4</f>
        <v>0.022348816827344433</v>
      </c>
      <c r="T6" s="38">
        <f>T5/GDP!T4</f>
        <v>0.044337137840210705</v>
      </c>
      <c r="U6" s="38">
        <f>U5/GDP!U4</f>
        <v>0.041616646658663464</v>
      </c>
      <c r="V6" s="38">
        <f>V5/GDP!V4</f>
        <v>0.036026200873362446</v>
      </c>
      <c r="W6" s="38">
        <f>W5/GDP!W4</f>
        <v>0.03995601173020528</v>
      </c>
      <c r="X6" s="38">
        <f>X5/GDP!X4</f>
        <v>0.044636908727514996</v>
      </c>
      <c r="Y6" s="38">
        <f>Y5/GDP!Y4</f>
        <v>0.030233227756982436</v>
      </c>
      <c r="Z6" s="38">
        <f>Z5/GDP!Z4</f>
        <v>0.029915692140331792</v>
      </c>
      <c r="AA6" s="38">
        <f>AA5/GDP!AA4</f>
        <v>0.03002309468822171</v>
      </c>
      <c r="AB6" s="38">
        <f>AB5/GDP!AB4</f>
        <v>0.03502940424443876</v>
      </c>
      <c r="AC6" s="38">
        <f>AC5/GDP!AC4</f>
        <v>0.034725480994838104</v>
      </c>
      <c r="AD6" s="38">
        <f>AD5/GDP!AD4</f>
        <v>0.03465896467451677</v>
      </c>
      <c r="AE6" s="38">
        <f>AE5/GDP!AE4</f>
        <v>0.03811328700779112</v>
      </c>
      <c r="AF6" s="38">
        <f>AF5/GDP!AF4</f>
        <v>0.04605809128630705</v>
      </c>
      <c r="AG6" s="38">
        <f>AG5/GDP!AG4</f>
        <v>0.04382775119617224</v>
      </c>
      <c r="AH6" s="38">
        <f>AH5/GDP!AH4</f>
        <v>0.04546291183508191</v>
      </c>
      <c r="AI6" s="38">
        <f>AI5/GDP!AI4</f>
        <v>0.05041718444878395</v>
      </c>
      <c r="AJ6" s="38">
        <f>AJ5/GDP!AJ4</f>
        <v>0.0480912245909767</v>
      </c>
      <c r="AK6" s="38">
        <f>AK5/GDP!AK4</f>
        <v>0.048073911681803944</v>
      </c>
      <c r="AL6" s="38">
        <f>AL5/GDP!AL4</f>
        <v>0.04622338874307379</v>
      </c>
      <c r="AM6" s="38">
        <f>AM5/GDP!AM4</f>
        <v>0.04625521043431491</v>
      </c>
      <c r="AN6" s="38">
        <f>AN5/GDP!AN4</f>
        <v>0.046625766871165646</v>
      </c>
      <c r="AO6" s="38">
        <f>AO5/GDP!AO4</f>
        <v>0.05373099686665892</v>
      </c>
      <c r="AP6" s="38">
        <f>AP5/GDP!AP4</f>
        <v>0.05718832891246684</v>
      </c>
      <c r="AQ6" s="38">
        <f>AQ5/GDP!AQ4</f>
        <v>0.05843710167663497</v>
      </c>
      <c r="AR6" s="38">
        <f>AR5/GDP!AR4</f>
        <v>0.0673854447439353</v>
      </c>
      <c r="AS6" s="38">
        <f>AS5/GDP!AS4</f>
        <v>0.07381400924815894</v>
      </c>
      <c r="AT6" s="38">
        <f>AT5/GDP!AT4</f>
        <v>0.0747036805988771</v>
      </c>
      <c r="AU6" s="38">
        <f>AU5/GDP!AU4</f>
        <v>0.07686384319215961</v>
      </c>
      <c r="AV6" s="38">
        <f>AV5/GDP!AV4</f>
        <v>0.08387138429752067</v>
      </c>
      <c r="AW6" s="38">
        <f>AW5/GDP!AW4</f>
        <v>0.09775593581621173</v>
      </c>
      <c r="AX6" s="38">
        <f>AX5/GDP!AX4</f>
        <v>0.09576054537707714</v>
      </c>
      <c r="AY6" s="38">
        <f>AY5/GDP!AY4</f>
        <v>0.09189837008628954</v>
      </c>
      <c r="AZ6" s="38">
        <f>AZ5/GDP!AZ4</f>
        <v>0.08737163710430282</v>
      </c>
      <c r="BA6" s="38">
        <f>BA5/GDP!BA4</f>
        <v>0.08742069070324075</v>
      </c>
      <c r="BB6" s="38">
        <f>BB5/GDP!BB4</f>
        <v>0.09586026200873361</v>
      </c>
      <c r="BC6" s="38">
        <f>BC5/GDP!BC4</f>
        <v>0.0970102771722205</v>
      </c>
      <c r="BD6" s="38">
        <f>BD5/GDP!BD4</f>
        <v>0.10358744394618834</v>
      </c>
      <c r="BE6" s="38">
        <f>BE5/GDP!BE4</f>
        <v>0.10269096506418186</v>
      </c>
      <c r="BF6" s="38">
        <f>BF5/GDP!BF4</f>
        <v>0.095057787017101</v>
      </c>
      <c r="BG6" s="38">
        <f>BG5/GDP!BG4</f>
        <v>0.09356523339544942</v>
      </c>
      <c r="BH6" s="38">
        <f>BH5/GDP!BH4</f>
        <v>0.09420068842316238</v>
      </c>
      <c r="BI6" s="38">
        <f>BI5/GDP!BI4</f>
        <v>0.09274773109933884</v>
      </c>
      <c r="BJ6" s="38">
        <f>BJ5/GDP!BJ4</f>
        <v>0.09145946769219053</v>
      </c>
      <c r="BK6" s="38">
        <f>BK5/GDP!BK4</f>
        <v>0.0927231914028669</v>
      </c>
      <c r="BL6" s="38">
        <f>BL5/GDP!BL4</f>
        <v>0.09681249581911833</v>
      </c>
      <c r="BM6" s="38">
        <f>BM5/GDP!BM4</f>
        <v>0.10600907029478458</v>
      </c>
      <c r="BN6" s="38">
        <f>BN5/GDP!BN4</f>
        <v>0.1125043964950377</v>
      </c>
      <c r="BO6" s="38">
        <f>BO5/GDP!BO4</f>
        <v>0.11381511041330485</v>
      </c>
      <c r="BP6" s="38">
        <f>BP5/GDP!BP4</f>
        <v>0.11219352014010507</v>
      </c>
      <c r="BQ6" s="38">
        <f>BQ5/GDP!BQ4</f>
        <v>0.1131248287470153</v>
      </c>
      <c r="BR6" s="38">
        <f>BR5/GDP!BR4</f>
        <v>0.11219476062319449</v>
      </c>
      <c r="BS6" s="38">
        <f>BS5/GDP!BS4</f>
        <v>0.10891560666782832</v>
      </c>
      <c r="BT6" s="38">
        <f>BT5/GDP!BT4</f>
        <v>0.10563085860141706</v>
      </c>
      <c r="BU6" s="38">
        <f>BU5/GDP!BU4</f>
        <v>0.10310953770987309</v>
      </c>
      <c r="BV6" s="38">
        <f>BV5/GDP!BV4</f>
        <v>0.10201462352209087</v>
      </c>
      <c r="BW6" s="38">
        <f>BW5/GDP!BW4</f>
        <v>0.10834321866350337</v>
      </c>
      <c r="BX6" s="38">
        <f>BX5/GDP!BX4</f>
        <v>0.11439763151901616</v>
      </c>
      <c r="BY6" s="38">
        <f>BY5/GDP!BY4</f>
        <v>0.11525797736019529</v>
      </c>
      <c r="BZ6" s="38">
        <f>BZ5/GDP!BZ4</f>
        <v>0.11491743313591149</v>
      </c>
      <c r="CA6" s="38">
        <f>CA5/GDP!CA4</f>
        <v>0.11436797849347395</v>
      </c>
      <c r="CB6" s="38">
        <f>CB5/GDP!CB4</f>
        <v>0.11551757734972105</v>
      </c>
      <c r="CC6" s="38">
        <f>CC5/GDP!CC4</f>
        <v>0.11780267447643256</v>
      </c>
      <c r="CD6" s="38">
        <f>CD5/GDP!CD4</f>
        <v>0.12656095009036186</v>
      </c>
      <c r="CE6" s="38">
        <f>CE5/GDP!CE4</f>
        <v>0.14685789981066252</v>
      </c>
      <c r="CF6" s="38">
        <f>CF5/GDP!CF4</f>
        <v>0.1503902595493304</v>
      </c>
      <c r="CG6" s="38">
        <f>CG5/GDP!CG4</f>
        <v>0.1465920002062135</v>
      </c>
      <c r="CH6" s="38">
        <f>CH5/GDP!CH4</f>
        <v>0.14388858641853097</v>
      </c>
      <c r="CI6" s="38">
        <f>CI5/GDP!CI4</f>
        <v>0.14259814767326054</v>
      </c>
    </row>
    <row r="7" spans="1:87" ht="12.75">
      <c r="A7" s="29" t="s">
        <v>152</v>
      </c>
      <c r="B7" s="35" t="s">
        <v>210</v>
      </c>
      <c r="C7" s="29">
        <v>0.8</v>
      </c>
      <c r="D7" s="29">
        <v>0.9</v>
      </c>
      <c r="E7" s="29">
        <v>1.9</v>
      </c>
      <c r="F7" s="29">
        <v>1.3</v>
      </c>
      <c r="G7" s="29">
        <v>1.3</v>
      </c>
      <c r="H7" s="29">
        <v>1.3</v>
      </c>
      <c r="I7" s="29">
        <v>1.6</v>
      </c>
      <c r="J7" s="29">
        <v>2.7</v>
      </c>
      <c r="K7" s="29">
        <v>1.6</v>
      </c>
      <c r="L7" s="29">
        <v>2.1</v>
      </c>
      <c r="M7" s="29">
        <v>2.2</v>
      </c>
      <c r="N7" s="29">
        <v>2.4</v>
      </c>
      <c r="O7" s="29">
        <v>2.3</v>
      </c>
      <c r="P7" s="29">
        <v>2.3</v>
      </c>
      <c r="Q7" s="29">
        <v>2.1</v>
      </c>
      <c r="R7" s="29">
        <v>2.7</v>
      </c>
      <c r="S7" s="29">
        <v>5.1</v>
      </c>
      <c r="T7" s="29">
        <v>10.1</v>
      </c>
      <c r="U7" s="29">
        <v>10.4</v>
      </c>
      <c r="V7" s="29">
        <v>9.9</v>
      </c>
      <c r="W7" s="29">
        <v>10.9</v>
      </c>
      <c r="X7" s="29">
        <v>13.4</v>
      </c>
      <c r="Y7" s="29">
        <v>10.5</v>
      </c>
      <c r="Z7" s="29">
        <v>11</v>
      </c>
      <c r="AA7" s="29">
        <v>11.7</v>
      </c>
      <c r="AB7" s="29">
        <v>13.7</v>
      </c>
      <c r="AC7" s="29">
        <v>14.8</v>
      </c>
      <c r="AD7" s="29">
        <v>15.6</v>
      </c>
      <c r="AE7" s="29">
        <v>18.1</v>
      </c>
      <c r="AF7" s="29">
        <v>22.2</v>
      </c>
      <c r="AG7" s="29">
        <v>22.9</v>
      </c>
      <c r="AH7" s="29">
        <v>24.4</v>
      </c>
      <c r="AI7" s="29">
        <v>28.1</v>
      </c>
      <c r="AJ7" s="29">
        <v>28.8</v>
      </c>
      <c r="AK7" s="29">
        <v>30.3</v>
      </c>
      <c r="AL7" s="29">
        <v>31.3</v>
      </c>
      <c r="AM7" s="29">
        <v>33.9</v>
      </c>
      <c r="AN7" s="29">
        <v>37.5</v>
      </c>
      <c r="AO7" s="29">
        <v>45.8</v>
      </c>
      <c r="AP7" s="29">
        <v>53.3</v>
      </c>
      <c r="AQ7" s="29">
        <v>59</v>
      </c>
      <c r="AR7" s="29">
        <v>71.7</v>
      </c>
      <c r="AS7" s="29">
        <v>85.4</v>
      </c>
      <c r="AT7" s="29">
        <v>94.8</v>
      </c>
      <c r="AU7" s="29">
        <v>108.6</v>
      </c>
      <c r="AV7" s="29">
        <v>128.6</v>
      </c>
      <c r="AW7" s="29">
        <v>163.1</v>
      </c>
      <c r="AX7" s="29">
        <v>177.3</v>
      </c>
      <c r="AY7" s="29">
        <v>189.1</v>
      </c>
      <c r="AZ7" s="29">
        <v>203.2</v>
      </c>
      <c r="BA7" s="29">
        <v>227.1</v>
      </c>
      <c r="BB7" s="29">
        <v>270.8</v>
      </c>
      <c r="BC7" s="29">
        <v>307.2</v>
      </c>
      <c r="BD7" s="29">
        <v>342.4</v>
      </c>
      <c r="BE7" s="29">
        <v>369.9</v>
      </c>
      <c r="BF7" s="29">
        <v>380.4</v>
      </c>
      <c r="BG7" s="29">
        <v>402.6</v>
      </c>
      <c r="BH7" s="29">
        <v>428</v>
      </c>
      <c r="BI7" s="29">
        <v>447.4</v>
      </c>
      <c r="BJ7" s="29">
        <v>475.9</v>
      </c>
      <c r="BK7" s="29">
        <v>519.4</v>
      </c>
      <c r="BL7" s="29">
        <v>572.7</v>
      </c>
      <c r="BM7" s="29">
        <v>648.2</v>
      </c>
      <c r="BN7" s="29">
        <v>729.5</v>
      </c>
      <c r="BO7" s="29">
        <v>776.7</v>
      </c>
      <c r="BP7" s="29">
        <v>813.1</v>
      </c>
      <c r="BQ7" s="29">
        <v>860.2</v>
      </c>
      <c r="BR7" s="29">
        <v>901.2</v>
      </c>
      <c r="BS7" s="29">
        <v>929.8</v>
      </c>
      <c r="BT7" s="29">
        <v>951.9</v>
      </c>
      <c r="BU7" s="29">
        <v>987.6</v>
      </c>
      <c r="BV7" s="29">
        <v>1040.6</v>
      </c>
      <c r="BW7" s="29">
        <v>1141.3</v>
      </c>
      <c r="BX7" s="29">
        <v>1246.2</v>
      </c>
      <c r="BY7" s="29">
        <v>1316.6</v>
      </c>
      <c r="BZ7" s="29">
        <v>1399.9</v>
      </c>
      <c r="CA7" s="29">
        <v>1486.3</v>
      </c>
      <c r="CB7" s="29">
        <v>1588.2</v>
      </c>
      <c r="CC7" s="29">
        <v>1692.2</v>
      </c>
      <c r="CD7" s="29">
        <v>1847.3</v>
      </c>
      <c r="CE7" s="29">
        <v>2101.5</v>
      </c>
      <c r="CF7" s="29">
        <v>2234</v>
      </c>
      <c r="CG7" s="29">
        <v>2257.7</v>
      </c>
      <c r="CH7" s="29">
        <v>2307.6</v>
      </c>
      <c r="CI7" s="29">
        <v>2372.2</v>
      </c>
    </row>
    <row r="8" spans="1:87" ht="12.75">
      <c r="A8" s="29" t="s">
        <v>154</v>
      </c>
      <c r="B8" s="35" t="s">
        <v>194</v>
      </c>
      <c r="C8" s="29">
        <v>0.6</v>
      </c>
      <c r="D8" s="29">
        <v>0.7</v>
      </c>
      <c r="E8" s="29">
        <v>1.7</v>
      </c>
      <c r="F8" s="29">
        <v>0.9</v>
      </c>
      <c r="G8" s="29">
        <v>0.6</v>
      </c>
      <c r="H8" s="29">
        <v>0.5</v>
      </c>
      <c r="I8" s="29">
        <v>0.5</v>
      </c>
      <c r="J8" s="29">
        <v>2</v>
      </c>
      <c r="K8" s="29">
        <v>0.7</v>
      </c>
      <c r="L8" s="29">
        <v>1.1</v>
      </c>
      <c r="M8" s="29">
        <v>1.1</v>
      </c>
      <c r="N8" s="29">
        <v>1.3</v>
      </c>
      <c r="O8" s="29">
        <v>1.2</v>
      </c>
      <c r="P8" s="29">
        <v>1.3</v>
      </c>
      <c r="Q8" s="29">
        <v>1.1</v>
      </c>
      <c r="R8" s="29">
        <v>1.7</v>
      </c>
      <c r="S8" s="29">
        <v>4.1</v>
      </c>
      <c r="T8" s="29">
        <v>8.7</v>
      </c>
      <c r="U8" s="29">
        <v>8.4</v>
      </c>
      <c r="V8" s="29">
        <v>7.2</v>
      </c>
      <c r="W8" s="29">
        <v>8.2</v>
      </c>
      <c r="X8" s="29">
        <v>10.2</v>
      </c>
      <c r="Y8" s="29">
        <v>7.9</v>
      </c>
      <c r="Z8" s="29">
        <v>8.1</v>
      </c>
      <c r="AA8" s="29">
        <v>8.7</v>
      </c>
      <c r="AB8" s="29">
        <v>10.7</v>
      </c>
      <c r="AC8" s="29">
        <v>11.5</v>
      </c>
      <c r="AD8" s="29">
        <v>12.3</v>
      </c>
      <c r="AE8" s="29">
        <v>14.5</v>
      </c>
      <c r="AF8" s="29">
        <v>18.2</v>
      </c>
      <c r="AG8" s="29">
        <v>18.6</v>
      </c>
      <c r="AH8" s="29">
        <v>19.9</v>
      </c>
      <c r="AI8" s="29">
        <v>23.1</v>
      </c>
      <c r="AJ8" s="29">
        <v>23.5</v>
      </c>
      <c r="AK8" s="29">
        <v>24.6</v>
      </c>
      <c r="AL8" s="29">
        <v>25.2</v>
      </c>
      <c r="AM8" s="29">
        <v>27.3</v>
      </c>
      <c r="AN8" s="29">
        <v>29.9</v>
      </c>
      <c r="AO8" s="29">
        <v>36.5</v>
      </c>
      <c r="AP8" s="29">
        <v>41.9</v>
      </c>
      <c r="AQ8" s="29">
        <v>45.8</v>
      </c>
      <c r="AR8" s="29">
        <v>55.6</v>
      </c>
      <c r="AS8" s="29">
        <v>66.1</v>
      </c>
      <c r="AT8" s="29">
        <v>72.9</v>
      </c>
      <c r="AU8" s="29">
        <v>84.5</v>
      </c>
      <c r="AV8" s="29">
        <v>103.3</v>
      </c>
      <c r="AW8" s="29">
        <v>132.3</v>
      </c>
      <c r="AX8" s="29">
        <v>143.1</v>
      </c>
      <c r="AY8" s="29">
        <v>152.1</v>
      </c>
      <c r="AZ8" s="29">
        <v>162.4</v>
      </c>
      <c r="BA8" s="29">
        <v>182.8</v>
      </c>
      <c r="BB8" s="29">
        <v>219.6</v>
      </c>
      <c r="BC8" s="29">
        <v>250.1</v>
      </c>
      <c r="BD8" s="29">
        <v>281.2</v>
      </c>
      <c r="BE8" s="29">
        <v>303</v>
      </c>
      <c r="BF8" s="29">
        <v>309.2</v>
      </c>
      <c r="BG8" s="29">
        <v>325.4</v>
      </c>
      <c r="BH8" s="29">
        <v>343.7</v>
      </c>
      <c r="BI8" s="29">
        <v>356.7</v>
      </c>
      <c r="BJ8" s="29">
        <v>377.4</v>
      </c>
      <c r="BK8" s="29">
        <v>410.1</v>
      </c>
      <c r="BL8" s="29">
        <v>445.1</v>
      </c>
      <c r="BM8" s="29">
        <v>491.7</v>
      </c>
      <c r="BN8" s="29">
        <v>549.5</v>
      </c>
      <c r="BO8" s="29">
        <v>581.5</v>
      </c>
      <c r="BP8" s="29">
        <v>606.4</v>
      </c>
      <c r="BQ8" s="29">
        <v>642.6</v>
      </c>
      <c r="BR8" s="29">
        <v>676.9</v>
      </c>
      <c r="BS8" s="29">
        <v>702.2</v>
      </c>
      <c r="BT8" s="29">
        <v>716.1</v>
      </c>
      <c r="BU8" s="29">
        <v>735.3</v>
      </c>
      <c r="BV8" s="29">
        <v>769.1</v>
      </c>
      <c r="BW8" s="29">
        <v>836.3</v>
      </c>
      <c r="BX8" s="29">
        <v>913.1</v>
      </c>
      <c r="BY8" s="29">
        <v>963</v>
      </c>
      <c r="BZ8" s="29">
        <v>1014.9</v>
      </c>
      <c r="CA8" s="29">
        <v>1079.7</v>
      </c>
      <c r="CB8" s="29">
        <v>1184.2</v>
      </c>
      <c r="CC8" s="29">
        <v>1258.9</v>
      </c>
      <c r="CD8" s="29">
        <v>1391.9</v>
      </c>
      <c r="CE8" s="29">
        <v>1608.9</v>
      </c>
      <c r="CF8" s="29">
        <v>1710.1</v>
      </c>
      <c r="CG8" s="29">
        <v>1727.3</v>
      </c>
      <c r="CH8" s="29">
        <v>1767</v>
      </c>
      <c r="CI8" s="29">
        <v>1806.8</v>
      </c>
    </row>
    <row r="9" spans="1:87" ht="12.75">
      <c r="A9" s="29" t="s">
        <v>156</v>
      </c>
      <c r="B9" s="29" t="s">
        <v>211</v>
      </c>
      <c r="C9" s="29">
        <v>0</v>
      </c>
      <c r="D9" s="29">
        <v>0</v>
      </c>
      <c r="E9" s="29">
        <v>0</v>
      </c>
      <c r="F9" s="29">
        <v>0</v>
      </c>
      <c r="G9" s="29">
        <v>0</v>
      </c>
      <c r="H9" s="29">
        <v>0</v>
      </c>
      <c r="I9" s="29">
        <v>0</v>
      </c>
      <c r="J9" s="29">
        <v>0</v>
      </c>
      <c r="K9" s="29">
        <v>0.1</v>
      </c>
      <c r="L9" s="29">
        <v>0.5</v>
      </c>
      <c r="M9" s="29">
        <v>0.6</v>
      </c>
      <c r="N9" s="29">
        <v>0.8</v>
      </c>
      <c r="O9" s="29">
        <v>0.6</v>
      </c>
      <c r="P9" s="29">
        <v>0.7</v>
      </c>
      <c r="Q9" s="29">
        <v>0.4</v>
      </c>
      <c r="R9" s="29">
        <v>0.5</v>
      </c>
      <c r="S9" s="29">
        <v>1.2</v>
      </c>
      <c r="T9" s="29">
        <v>3.5</v>
      </c>
      <c r="U9" s="29">
        <v>2.6</v>
      </c>
      <c r="V9" s="29">
        <v>2.4</v>
      </c>
      <c r="W9" s="29">
        <v>3.6</v>
      </c>
      <c r="X9" s="29">
        <v>5.9</v>
      </c>
      <c r="Y9" s="29">
        <v>4.1</v>
      </c>
      <c r="Z9" s="29">
        <v>4.5</v>
      </c>
      <c r="AA9" s="29">
        <v>5.3</v>
      </c>
      <c r="AB9" s="29">
        <v>7.2</v>
      </c>
      <c r="AC9" s="29">
        <v>7.7</v>
      </c>
      <c r="AD9" s="29">
        <v>8.5</v>
      </c>
      <c r="AE9" s="29">
        <v>10.6</v>
      </c>
      <c r="AF9" s="29">
        <v>14.2</v>
      </c>
      <c r="AG9" s="29">
        <v>14.6</v>
      </c>
      <c r="AH9" s="29">
        <v>15.9</v>
      </c>
      <c r="AI9" s="29">
        <v>19</v>
      </c>
      <c r="AJ9" s="29">
        <v>19.3</v>
      </c>
      <c r="AK9" s="29">
        <v>20.3</v>
      </c>
      <c r="AL9" s="29">
        <v>20.6</v>
      </c>
      <c r="AM9" s="29">
        <v>22.3</v>
      </c>
      <c r="AN9" s="29">
        <v>24.7</v>
      </c>
      <c r="AO9" s="29">
        <v>30.3</v>
      </c>
      <c r="AP9" s="29">
        <v>35.1</v>
      </c>
      <c r="AQ9" s="29">
        <v>38</v>
      </c>
      <c r="AR9" s="29">
        <v>45.7</v>
      </c>
      <c r="AS9" s="29">
        <v>54</v>
      </c>
      <c r="AT9" s="29">
        <v>59.2</v>
      </c>
      <c r="AU9" s="29">
        <v>69.4</v>
      </c>
      <c r="AV9" s="29">
        <v>81.6</v>
      </c>
      <c r="AW9" s="29">
        <v>104.5</v>
      </c>
      <c r="AX9" s="29">
        <v>114.9</v>
      </c>
      <c r="AY9" s="29">
        <v>124.1</v>
      </c>
      <c r="AZ9" s="29">
        <v>132.3</v>
      </c>
      <c r="BA9" s="29">
        <v>148.7</v>
      </c>
      <c r="BB9" s="29">
        <v>178.1</v>
      </c>
      <c r="BC9" s="29">
        <v>206</v>
      </c>
      <c r="BD9" s="29">
        <v>238.5</v>
      </c>
      <c r="BE9" s="29">
        <v>257.7</v>
      </c>
      <c r="BF9" s="29">
        <v>263</v>
      </c>
      <c r="BG9" s="29">
        <v>278.6</v>
      </c>
      <c r="BH9" s="29">
        <v>295.6</v>
      </c>
      <c r="BI9" s="29">
        <v>307.8</v>
      </c>
      <c r="BJ9" s="29">
        <v>324.9</v>
      </c>
      <c r="BK9" s="29">
        <v>351.7</v>
      </c>
      <c r="BL9" s="29">
        <v>382.3</v>
      </c>
      <c r="BM9" s="29">
        <v>421.4</v>
      </c>
      <c r="BN9" s="29">
        <v>467.5</v>
      </c>
      <c r="BO9" s="29">
        <v>493.2</v>
      </c>
      <c r="BP9" s="29">
        <v>514.1</v>
      </c>
      <c r="BQ9" s="29">
        <v>544</v>
      </c>
      <c r="BR9" s="29">
        <v>572.8</v>
      </c>
      <c r="BS9" s="29">
        <v>597</v>
      </c>
      <c r="BT9" s="29">
        <v>607.9</v>
      </c>
      <c r="BU9" s="29">
        <v>622.9</v>
      </c>
      <c r="BV9" s="29">
        <v>654.9</v>
      </c>
      <c r="BW9" s="29">
        <v>713.7</v>
      </c>
      <c r="BX9" s="29">
        <v>775</v>
      </c>
      <c r="BY9" s="29">
        <v>810.4</v>
      </c>
      <c r="BZ9" s="29">
        <v>844.3</v>
      </c>
      <c r="CA9" s="29">
        <v>895.7</v>
      </c>
      <c r="CB9" s="29">
        <v>993.7</v>
      </c>
      <c r="CC9" s="29">
        <v>1057.8</v>
      </c>
      <c r="CD9" s="29">
        <v>1140.3</v>
      </c>
      <c r="CE9" s="29">
        <v>1312.1</v>
      </c>
      <c r="CF9" s="29">
        <v>1365.2</v>
      </c>
      <c r="CG9" s="29">
        <v>1379.4</v>
      </c>
      <c r="CH9" s="29">
        <v>1424.6</v>
      </c>
      <c r="CI9" s="29">
        <v>1456.4</v>
      </c>
    </row>
    <row r="10" spans="1:87" ht="12.75">
      <c r="A10" s="29" t="s">
        <v>158</v>
      </c>
      <c r="B10" s="29" t="s">
        <v>212</v>
      </c>
      <c r="C10" s="29" t="s">
        <v>178</v>
      </c>
      <c r="D10" s="29" t="s">
        <v>178</v>
      </c>
      <c r="E10" s="29" t="s">
        <v>178</v>
      </c>
      <c r="F10" s="29" t="s">
        <v>178</v>
      </c>
      <c r="G10" s="29" t="s">
        <v>178</v>
      </c>
      <c r="H10" s="29" t="s">
        <v>178</v>
      </c>
      <c r="I10" s="29" t="s">
        <v>178</v>
      </c>
      <c r="J10" s="29" t="s">
        <v>178</v>
      </c>
      <c r="K10" s="29">
        <v>0</v>
      </c>
      <c r="L10" s="29">
        <v>0</v>
      </c>
      <c r="M10" s="29">
        <v>0</v>
      </c>
      <c r="N10" s="29">
        <v>0</v>
      </c>
      <c r="O10" s="29">
        <v>0.1</v>
      </c>
      <c r="P10" s="29">
        <v>0.1</v>
      </c>
      <c r="Q10" s="29">
        <v>0.2</v>
      </c>
      <c r="R10" s="29">
        <v>0.2</v>
      </c>
      <c r="S10" s="29">
        <v>0.3</v>
      </c>
      <c r="T10" s="29">
        <v>0.4</v>
      </c>
      <c r="U10" s="29">
        <v>0.5</v>
      </c>
      <c r="V10" s="29">
        <v>0.6</v>
      </c>
      <c r="W10" s="29">
        <v>0.7</v>
      </c>
      <c r="X10" s="29">
        <v>1</v>
      </c>
      <c r="Y10" s="29">
        <v>1.9</v>
      </c>
      <c r="Z10" s="29">
        <v>2.2</v>
      </c>
      <c r="AA10" s="29">
        <v>3</v>
      </c>
      <c r="AB10" s="29">
        <v>3.6</v>
      </c>
      <c r="AC10" s="29">
        <v>4.9</v>
      </c>
      <c r="AD10" s="29">
        <v>5.7</v>
      </c>
      <c r="AE10" s="29">
        <v>7.3</v>
      </c>
      <c r="AF10" s="29">
        <v>8.5</v>
      </c>
      <c r="AG10" s="29">
        <v>10.2</v>
      </c>
      <c r="AH10" s="29">
        <v>11.1</v>
      </c>
      <c r="AI10" s="29">
        <v>12.6</v>
      </c>
      <c r="AJ10" s="29">
        <v>14.3</v>
      </c>
      <c r="AK10" s="29">
        <v>15.2</v>
      </c>
      <c r="AL10" s="29">
        <v>16</v>
      </c>
      <c r="AM10" s="29">
        <v>18.1</v>
      </c>
      <c r="AN10" s="29">
        <v>19.8</v>
      </c>
      <c r="AO10" s="29">
        <v>21.1</v>
      </c>
      <c r="AP10" s="29">
        <v>24.6</v>
      </c>
      <c r="AQ10" s="29">
        <v>26.4</v>
      </c>
      <c r="AR10" s="29">
        <v>31.4</v>
      </c>
      <c r="AS10" s="29">
        <v>36.6</v>
      </c>
      <c r="AT10" s="29">
        <v>40.9</v>
      </c>
      <c r="AU10" s="29">
        <v>50.7</v>
      </c>
      <c r="AV10" s="29">
        <v>57.6</v>
      </c>
      <c r="AW10" s="29">
        <v>65.9</v>
      </c>
      <c r="AX10" s="29">
        <v>74.5</v>
      </c>
      <c r="AY10" s="29">
        <v>83.2</v>
      </c>
      <c r="AZ10" s="29">
        <v>91.4</v>
      </c>
      <c r="BA10" s="29">
        <v>102.6</v>
      </c>
      <c r="BB10" s="29">
        <v>118.6</v>
      </c>
      <c r="BC10" s="29">
        <v>138.6</v>
      </c>
      <c r="BD10" s="29">
        <v>153.7</v>
      </c>
      <c r="BE10" s="29">
        <v>164.4</v>
      </c>
      <c r="BF10" s="29">
        <v>173</v>
      </c>
      <c r="BG10" s="29">
        <v>183.3</v>
      </c>
      <c r="BH10" s="29">
        <v>193.6</v>
      </c>
      <c r="BI10" s="29">
        <v>201</v>
      </c>
      <c r="BJ10" s="29">
        <v>213.9</v>
      </c>
      <c r="BK10" s="29">
        <v>227.4</v>
      </c>
      <c r="BL10" s="29">
        <v>244.1</v>
      </c>
      <c r="BM10" s="29">
        <v>264.2</v>
      </c>
      <c r="BN10" s="29">
        <v>281.8</v>
      </c>
      <c r="BO10" s="29">
        <v>297.9</v>
      </c>
      <c r="BP10" s="29">
        <v>312.2</v>
      </c>
      <c r="BQ10" s="29">
        <v>327.7</v>
      </c>
      <c r="BR10" s="29">
        <v>342</v>
      </c>
      <c r="BS10" s="29">
        <v>356.6</v>
      </c>
      <c r="BT10" s="29">
        <v>369.2</v>
      </c>
      <c r="BU10" s="29">
        <v>379.9</v>
      </c>
      <c r="BV10" s="29">
        <v>401.4</v>
      </c>
      <c r="BW10" s="29">
        <v>425.1</v>
      </c>
      <c r="BX10" s="29">
        <v>446.9</v>
      </c>
      <c r="BY10" s="29">
        <v>463.5</v>
      </c>
      <c r="BZ10" s="29">
        <v>485.5</v>
      </c>
      <c r="CA10" s="29">
        <v>512.7</v>
      </c>
      <c r="CB10" s="29">
        <v>544.1</v>
      </c>
      <c r="CC10" s="29">
        <v>575.7</v>
      </c>
      <c r="CD10" s="29">
        <v>605.5</v>
      </c>
      <c r="CE10" s="29">
        <v>664.5</v>
      </c>
      <c r="CF10" s="29">
        <v>690.2</v>
      </c>
      <c r="CG10" s="29">
        <v>713.3</v>
      </c>
      <c r="CH10" s="29">
        <v>762.1</v>
      </c>
      <c r="CI10" s="29">
        <v>799</v>
      </c>
    </row>
    <row r="11" spans="1:87" ht="12.75">
      <c r="A11" s="29" t="s">
        <v>160</v>
      </c>
      <c r="B11" s="29" t="s">
        <v>213</v>
      </c>
      <c r="C11" s="29" t="s">
        <v>178</v>
      </c>
      <c r="D11" s="29" t="s">
        <v>178</v>
      </c>
      <c r="E11" s="29" t="s">
        <v>178</v>
      </c>
      <c r="F11" s="29" t="s">
        <v>178</v>
      </c>
      <c r="G11" s="29" t="s">
        <v>178</v>
      </c>
      <c r="H11" s="29" t="s">
        <v>178</v>
      </c>
      <c r="I11" s="29" t="s">
        <v>178</v>
      </c>
      <c r="J11" s="29" t="s">
        <v>178</v>
      </c>
      <c r="K11" s="29" t="s">
        <v>178</v>
      </c>
      <c r="L11" s="29" t="s">
        <v>178</v>
      </c>
      <c r="M11" s="29" t="s">
        <v>178</v>
      </c>
      <c r="N11" s="29" t="s">
        <v>178</v>
      </c>
      <c r="O11" s="29" t="s">
        <v>178</v>
      </c>
      <c r="P11" s="29" t="s">
        <v>178</v>
      </c>
      <c r="Q11" s="29" t="s">
        <v>178</v>
      </c>
      <c r="R11" s="29" t="s">
        <v>178</v>
      </c>
      <c r="S11" s="29" t="s">
        <v>178</v>
      </c>
      <c r="T11" s="29" t="s">
        <v>178</v>
      </c>
      <c r="U11" s="29" t="s">
        <v>178</v>
      </c>
      <c r="V11" s="29" t="s">
        <v>178</v>
      </c>
      <c r="W11" s="29" t="s">
        <v>178</v>
      </c>
      <c r="X11" s="29" t="s">
        <v>178</v>
      </c>
      <c r="Y11" s="29" t="s">
        <v>178</v>
      </c>
      <c r="Z11" s="29" t="s">
        <v>178</v>
      </c>
      <c r="AA11" s="29" t="s">
        <v>178</v>
      </c>
      <c r="AB11" s="29" t="s">
        <v>178</v>
      </c>
      <c r="AC11" s="29" t="s">
        <v>178</v>
      </c>
      <c r="AD11" s="29" t="s">
        <v>178</v>
      </c>
      <c r="AE11" s="29" t="s">
        <v>178</v>
      </c>
      <c r="AF11" s="29" t="s">
        <v>178</v>
      </c>
      <c r="AG11" s="29" t="s">
        <v>178</v>
      </c>
      <c r="AH11" s="29" t="s">
        <v>178</v>
      </c>
      <c r="AI11" s="29" t="s">
        <v>178</v>
      </c>
      <c r="AJ11" s="29" t="s">
        <v>178</v>
      </c>
      <c r="AK11" s="29" t="s">
        <v>178</v>
      </c>
      <c r="AL11" s="29" t="s">
        <v>178</v>
      </c>
      <c r="AM11" s="29" t="s">
        <v>178</v>
      </c>
      <c r="AN11" s="29">
        <v>1</v>
      </c>
      <c r="AO11" s="29">
        <v>4.7</v>
      </c>
      <c r="AP11" s="29">
        <v>5.9</v>
      </c>
      <c r="AQ11" s="29">
        <v>6.7</v>
      </c>
      <c r="AR11" s="29">
        <v>7.3</v>
      </c>
      <c r="AS11" s="29">
        <v>8</v>
      </c>
      <c r="AT11" s="29">
        <v>8.8</v>
      </c>
      <c r="AU11" s="29">
        <v>10.2</v>
      </c>
      <c r="AV11" s="29">
        <v>12.7</v>
      </c>
      <c r="AW11" s="29">
        <v>15.6</v>
      </c>
      <c r="AX11" s="29">
        <v>18.8</v>
      </c>
      <c r="AY11" s="29">
        <v>22.1</v>
      </c>
      <c r="AZ11" s="29">
        <v>25.5</v>
      </c>
      <c r="BA11" s="29">
        <v>29.9</v>
      </c>
      <c r="BB11" s="29">
        <v>36.2</v>
      </c>
      <c r="BC11" s="29">
        <v>43.5</v>
      </c>
      <c r="BD11" s="29">
        <v>50.9</v>
      </c>
      <c r="BE11" s="29">
        <v>57.8</v>
      </c>
      <c r="BF11" s="29">
        <v>64.7</v>
      </c>
      <c r="BG11" s="29">
        <v>69.7</v>
      </c>
      <c r="BH11" s="29">
        <v>75.3</v>
      </c>
      <c r="BI11" s="29">
        <v>81.6</v>
      </c>
      <c r="BJ11" s="29">
        <v>86.3</v>
      </c>
      <c r="BK11" s="29">
        <v>98.2</v>
      </c>
      <c r="BL11" s="29">
        <v>107.6</v>
      </c>
      <c r="BM11" s="29">
        <v>117.5</v>
      </c>
      <c r="BN11" s="29">
        <v>132.6</v>
      </c>
      <c r="BO11" s="29">
        <v>146.8</v>
      </c>
      <c r="BP11" s="29">
        <v>164.4</v>
      </c>
      <c r="BQ11" s="29">
        <v>181.2</v>
      </c>
      <c r="BR11" s="29">
        <v>194.9</v>
      </c>
      <c r="BS11" s="29">
        <v>206.9</v>
      </c>
      <c r="BT11" s="29">
        <v>205.6</v>
      </c>
      <c r="BU11" s="29">
        <v>208.7</v>
      </c>
      <c r="BV11" s="29">
        <v>219.1</v>
      </c>
      <c r="BW11" s="29">
        <v>242.6</v>
      </c>
      <c r="BX11" s="29">
        <v>259.2</v>
      </c>
      <c r="BY11" s="29">
        <v>276.7</v>
      </c>
      <c r="BZ11" s="29">
        <v>304.4</v>
      </c>
      <c r="CA11" s="29">
        <v>332.2</v>
      </c>
      <c r="CB11" s="29">
        <v>399.2</v>
      </c>
      <c r="CC11" s="29">
        <v>429</v>
      </c>
      <c r="CD11" s="29">
        <v>462.9</v>
      </c>
      <c r="CE11" s="29">
        <v>494.6</v>
      </c>
      <c r="CF11" s="29">
        <v>513.8</v>
      </c>
      <c r="CG11" s="29">
        <v>536</v>
      </c>
      <c r="CH11" s="29">
        <v>555.2</v>
      </c>
      <c r="CI11" s="29">
        <v>572.4</v>
      </c>
    </row>
    <row r="12" spans="1:87" ht="12.75">
      <c r="A12" s="29" t="s">
        <v>162</v>
      </c>
      <c r="B12" s="29" t="s">
        <v>214</v>
      </c>
      <c r="C12" s="29" t="s">
        <v>178</v>
      </c>
      <c r="D12" s="29" t="s">
        <v>178</v>
      </c>
      <c r="E12" s="29" t="s">
        <v>178</v>
      </c>
      <c r="F12" s="29" t="s">
        <v>178</v>
      </c>
      <c r="G12" s="29" t="s">
        <v>178</v>
      </c>
      <c r="H12" s="29" t="s">
        <v>178</v>
      </c>
      <c r="I12" s="29" t="s">
        <v>178</v>
      </c>
      <c r="J12" s="29" t="s">
        <v>178</v>
      </c>
      <c r="K12" s="29">
        <v>0</v>
      </c>
      <c r="L12" s="29">
        <v>0.4</v>
      </c>
      <c r="M12" s="29">
        <v>0.4</v>
      </c>
      <c r="N12" s="29">
        <v>0.5</v>
      </c>
      <c r="O12" s="29">
        <v>0.4</v>
      </c>
      <c r="P12" s="29">
        <v>0.4</v>
      </c>
      <c r="Q12" s="29">
        <v>0.1</v>
      </c>
      <c r="R12" s="29">
        <v>0.1</v>
      </c>
      <c r="S12" s="29">
        <v>0.6</v>
      </c>
      <c r="T12" s="29">
        <v>2.6</v>
      </c>
      <c r="U12" s="29">
        <v>1.6</v>
      </c>
      <c r="V12" s="29">
        <v>1.3</v>
      </c>
      <c r="W12" s="29">
        <v>2.2</v>
      </c>
      <c r="X12" s="29">
        <v>1.5</v>
      </c>
      <c r="Y12" s="29">
        <v>0.9</v>
      </c>
      <c r="Z12" s="29">
        <v>1.1</v>
      </c>
      <c r="AA12" s="29">
        <v>1.1</v>
      </c>
      <c r="AB12" s="29">
        <v>2.3</v>
      </c>
      <c r="AC12" s="29">
        <v>1.6</v>
      </c>
      <c r="AD12" s="29">
        <v>1.6</v>
      </c>
      <c r="AE12" s="29">
        <v>1.9</v>
      </c>
      <c r="AF12" s="29">
        <v>4.2</v>
      </c>
      <c r="AG12" s="29">
        <v>2.9</v>
      </c>
      <c r="AH12" s="29">
        <v>3.1</v>
      </c>
      <c r="AI12" s="29">
        <v>4.4</v>
      </c>
      <c r="AJ12" s="29">
        <v>3.2</v>
      </c>
      <c r="AK12" s="29">
        <v>3.1</v>
      </c>
      <c r="AL12" s="29">
        <v>2.8</v>
      </c>
      <c r="AM12" s="29">
        <v>2.4</v>
      </c>
      <c r="AN12" s="29">
        <v>1.9</v>
      </c>
      <c r="AO12" s="29">
        <v>2.2</v>
      </c>
      <c r="AP12" s="29">
        <v>2.2</v>
      </c>
      <c r="AQ12" s="29">
        <v>2.3</v>
      </c>
      <c r="AR12" s="29">
        <v>4.2</v>
      </c>
      <c r="AS12" s="29">
        <v>6.2</v>
      </c>
      <c r="AT12" s="29">
        <v>6</v>
      </c>
      <c r="AU12" s="29">
        <v>4.6</v>
      </c>
      <c r="AV12" s="29">
        <v>7</v>
      </c>
      <c r="AW12" s="29">
        <v>18.1</v>
      </c>
      <c r="AX12" s="29">
        <v>16.4</v>
      </c>
      <c r="AY12" s="29">
        <v>13.1</v>
      </c>
      <c r="AZ12" s="29">
        <v>9.4</v>
      </c>
      <c r="BA12" s="29">
        <v>9.7</v>
      </c>
      <c r="BB12" s="29">
        <v>16.1</v>
      </c>
      <c r="BC12" s="29">
        <v>15.9</v>
      </c>
      <c r="BD12" s="29">
        <v>25.2</v>
      </c>
      <c r="BE12" s="29">
        <v>26.4</v>
      </c>
      <c r="BF12" s="29">
        <v>16</v>
      </c>
      <c r="BG12" s="29">
        <v>15.9</v>
      </c>
      <c r="BH12" s="29">
        <v>16.5</v>
      </c>
      <c r="BI12" s="29">
        <v>14.6</v>
      </c>
      <c r="BJ12" s="29">
        <v>13.3</v>
      </c>
      <c r="BK12" s="29">
        <v>14.4</v>
      </c>
      <c r="BL12" s="29">
        <v>18.2</v>
      </c>
      <c r="BM12" s="29">
        <v>26.8</v>
      </c>
      <c r="BN12" s="29">
        <v>39.6</v>
      </c>
      <c r="BO12" s="29">
        <v>34.8</v>
      </c>
      <c r="BP12" s="29">
        <v>23.9</v>
      </c>
      <c r="BQ12" s="29">
        <v>21.7</v>
      </c>
      <c r="BR12" s="29">
        <v>22.3</v>
      </c>
      <c r="BS12" s="29">
        <v>20.1</v>
      </c>
      <c r="BT12" s="29">
        <v>19.7</v>
      </c>
      <c r="BU12" s="29">
        <v>20.5</v>
      </c>
      <c r="BV12" s="29">
        <v>20.7</v>
      </c>
      <c r="BW12" s="29">
        <v>31.9</v>
      </c>
      <c r="BX12" s="29">
        <v>53.5</v>
      </c>
      <c r="BY12" s="29">
        <v>53.2</v>
      </c>
      <c r="BZ12" s="29">
        <v>36.4</v>
      </c>
      <c r="CA12" s="29">
        <v>31.8</v>
      </c>
      <c r="CB12" s="29">
        <v>30.4</v>
      </c>
      <c r="CC12" s="29">
        <v>32.7</v>
      </c>
      <c r="CD12" s="29">
        <v>51.1</v>
      </c>
      <c r="CE12" s="29">
        <v>131.2</v>
      </c>
      <c r="CF12" s="29">
        <v>138.9</v>
      </c>
      <c r="CG12" s="29">
        <v>107.2</v>
      </c>
      <c r="CH12" s="29">
        <v>83.6</v>
      </c>
      <c r="CI12" s="29">
        <v>62.2</v>
      </c>
    </row>
    <row r="13" spans="1:87" ht="12.75">
      <c r="A13" s="29" t="s">
        <v>164</v>
      </c>
      <c r="B13" s="29" t="s">
        <v>215</v>
      </c>
      <c r="C13" s="29" t="s">
        <v>178</v>
      </c>
      <c r="D13" s="29" t="s">
        <v>178</v>
      </c>
      <c r="E13" s="29" t="s">
        <v>178</v>
      </c>
      <c r="F13" s="29" t="s">
        <v>178</v>
      </c>
      <c r="G13" s="29" t="s">
        <v>178</v>
      </c>
      <c r="H13" s="29" t="s">
        <v>178</v>
      </c>
      <c r="I13" s="29" t="s">
        <v>178</v>
      </c>
      <c r="J13" s="29" t="s">
        <v>178</v>
      </c>
      <c r="K13" s="29">
        <v>0</v>
      </c>
      <c r="L13" s="29">
        <v>0.4</v>
      </c>
      <c r="M13" s="29">
        <v>0.4</v>
      </c>
      <c r="N13" s="29">
        <v>0.5</v>
      </c>
      <c r="O13" s="29">
        <v>0.3</v>
      </c>
      <c r="P13" s="29">
        <v>0.3</v>
      </c>
      <c r="Q13" s="29">
        <v>0.1</v>
      </c>
      <c r="R13" s="29">
        <v>0.1</v>
      </c>
      <c r="S13" s="29">
        <v>0.4</v>
      </c>
      <c r="T13" s="29">
        <v>1.1</v>
      </c>
      <c r="U13" s="29">
        <v>0.8</v>
      </c>
      <c r="V13" s="29">
        <v>0.8</v>
      </c>
      <c r="W13" s="29">
        <v>1.7</v>
      </c>
      <c r="X13" s="29">
        <v>1.4</v>
      </c>
      <c r="Y13" s="29">
        <v>0.8</v>
      </c>
      <c r="Z13" s="29">
        <v>1</v>
      </c>
      <c r="AA13" s="29">
        <v>1</v>
      </c>
      <c r="AB13" s="29">
        <v>2</v>
      </c>
      <c r="AC13" s="29">
        <v>1.3</v>
      </c>
      <c r="AD13" s="29">
        <v>1.4</v>
      </c>
      <c r="AE13" s="29">
        <v>1.7</v>
      </c>
      <c r="AF13" s="29">
        <v>3.8</v>
      </c>
      <c r="AG13" s="29">
        <v>2.4</v>
      </c>
      <c r="AH13" s="29">
        <v>2.7</v>
      </c>
      <c r="AI13" s="29">
        <v>4</v>
      </c>
      <c r="AJ13" s="29">
        <v>2.9</v>
      </c>
      <c r="AK13" s="29">
        <v>2.8</v>
      </c>
      <c r="AL13" s="29">
        <v>2.5</v>
      </c>
      <c r="AM13" s="29">
        <v>2.1</v>
      </c>
      <c r="AN13" s="29">
        <v>1.8</v>
      </c>
      <c r="AO13" s="29">
        <v>2.1</v>
      </c>
      <c r="AP13" s="29">
        <v>2</v>
      </c>
      <c r="AQ13" s="29">
        <v>2.1</v>
      </c>
      <c r="AR13" s="29">
        <v>3.8</v>
      </c>
      <c r="AS13" s="29">
        <v>5.6</v>
      </c>
      <c r="AT13" s="29">
        <v>5.5</v>
      </c>
      <c r="AU13" s="29">
        <v>4.2</v>
      </c>
      <c r="AV13" s="29">
        <v>6.6</v>
      </c>
      <c r="AW13" s="29">
        <v>16.5</v>
      </c>
      <c r="AX13" s="29">
        <v>14.3</v>
      </c>
      <c r="AY13" s="29">
        <v>11.5</v>
      </c>
      <c r="AZ13" s="29">
        <v>8.6</v>
      </c>
      <c r="BA13" s="29">
        <v>9.1</v>
      </c>
      <c r="BB13" s="29">
        <v>15.3</v>
      </c>
      <c r="BC13" s="29">
        <v>15.1</v>
      </c>
      <c r="BD13" s="29">
        <v>23.4</v>
      </c>
      <c r="BE13" s="29">
        <v>20.1</v>
      </c>
      <c r="BF13" s="29">
        <v>13.2</v>
      </c>
      <c r="BG13" s="29">
        <v>14.6</v>
      </c>
      <c r="BH13" s="29">
        <v>16</v>
      </c>
      <c r="BI13" s="29">
        <v>14.2</v>
      </c>
      <c r="BJ13" s="29">
        <v>12.9</v>
      </c>
      <c r="BK13" s="29">
        <v>14</v>
      </c>
      <c r="BL13" s="29">
        <v>17.7</v>
      </c>
      <c r="BM13" s="29">
        <v>25.4</v>
      </c>
      <c r="BN13" s="29">
        <v>24.8</v>
      </c>
      <c r="BO13" s="29">
        <v>21.6</v>
      </c>
      <c r="BP13" s="29">
        <v>21.4</v>
      </c>
      <c r="BQ13" s="29">
        <v>21</v>
      </c>
      <c r="BR13" s="29">
        <v>21.6</v>
      </c>
      <c r="BS13" s="29">
        <v>19.5</v>
      </c>
      <c r="BT13" s="29">
        <v>19.2</v>
      </c>
      <c r="BU13" s="29">
        <v>20</v>
      </c>
      <c r="BV13" s="29">
        <v>20.3</v>
      </c>
      <c r="BW13" s="29">
        <v>31.4</v>
      </c>
      <c r="BX13" s="29">
        <v>42.1</v>
      </c>
      <c r="BY13" s="29">
        <v>41.5</v>
      </c>
      <c r="BZ13" s="29">
        <v>34.3</v>
      </c>
      <c r="CA13" s="29">
        <v>31</v>
      </c>
      <c r="CB13" s="29">
        <v>29.6</v>
      </c>
      <c r="CC13" s="29">
        <v>32</v>
      </c>
      <c r="CD13" s="29">
        <v>42.5</v>
      </c>
      <c r="CE13" s="29">
        <v>85.7</v>
      </c>
      <c r="CF13" s="29">
        <v>67.2</v>
      </c>
      <c r="CG13" s="29">
        <v>56.9</v>
      </c>
      <c r="CH13" s="29">
        <v>45.2</v>
      </c>
      <c r="CI13" s="29">
        <v>38.4</v>
      </c>
    </row>
    <row r="14" spans="1:87" ht="12.75">
      <c r="A14" s="29" t="s">
        <v>166</v>
      </c>
      <c r="B14" s="29" t="s">
        <v>216</v>
      </c>
      <c r="C14" s="29" t="s">
        <v>178</v>
      </c>
      <c r="D14" s="29" t="s">
        <v>178</v>
      </c>
      <c r="E14" s="29" t="s">
        <v>178</v>
      </c>
      <c r="F14" s="29" t="s">
        <v>178</v>
      </c>
      <c r="G14" s="29" t="s">
        <v>178</v>
      </c>
      <c r="H14" s="29" t="s">
        <v>178</v>
      </c>
      <c r="I14" s="29" t="s">
        <v>178</v>
      </c>
      <c r="J14" s="29" t="s">
        <v>178</v>
      </c>
      <c r="K14" s="29" t="s">
        <v>178</v>
      </c>
      <c r="L14" s="29" t="s">
        <v>178</v>
      </c>
      <c r="M14" s="29">
        <v>0</v>
      </c>
      <c r="N14" s="29">
        <v>0</v>
      </c>
      <c r="O14" s="29">
        <v>0</v>
      </c>
      <c r="P14" s="29">
        <v>0</v>
      </c>
      <c r="Q14" s="29">
        <v>0</v>
      </c>
      <c r="R14" s="29">
        <v>0</v>
      </c>
      <c r="S14" s="29">
        <v>0</v>
      </c>
      <c r="T14" s="29">
        <v>0</v>
      </c>
      <c r="U14" s="29">
        <v>0.1</v>
      </c>
      <c r="V14" s="29">
        <v>0.1</v>
      </c>
      <c r="W14" s="29">
        <v>0.1</v>
      </c>
      <c r="X14" s="29">
        <v>0.1</v>
      </c>
      <c r="Y14" s="29">
        <v>0</v>
      </c>
      <c r="Z14" s="29">
        <v>0.1</v>
      </c>
      <c r="AA14" s="29">
        <v>0.1</v>
      </c>
      <c r="AB14" s="29">
        <v>0.2</v>
      </c>
      <c r="AC14" s="29">
        <v>0.1</v>
      </c>
      <c r="AD14" s="29">
        <v>0.1</v>
      </c>
      <c r="AE14" s="29">
        <v>0.1</v>
      </c>
      <c r="AF14" s="29">
        <v>0.3</v>
      </c>
      <c r="AG14" s="29">
        <v>0.3</v>
      </c>
      <c r="AH14" s="29">
        <v>0.2</v>
      </c>
      <c r="AI14" s="29">
        <v>0.3</v>
      </c>
      <c r="AJ14" s="29">
        <v>0.2</v>
      </c>
      <c r="AK14" s="29">
        <v>0.1</v>
      </c>
      <c r="AL14" s="29">
        <v>0.1</v>
      </c>
      <c r="AM14" s="29">
        <v>0.1</v>
      </c>
      <c r="AN14" s="29">
        <v>0.1</v>
      </c>
      <c r="AO14" s="29">
        <v>0.1</v>
      </c>
      <c r="AP14" s="29">
        <v>0.1</v>
      </c>
      <c r="AQ14" s="29">
        <v>0.1</v>
      </c>
      <c r="AR14" s="29">
        <v>0.1</v>
      </c>
      <c r="AS14" s="29">
        <v>0.1</v>
      </c>
      <c r="AT14" s="29">
        <v>0.1</v>
      </c>
      <c r="AU14" s="29">
        <v>0.1</v>
      </c>
      <c r="AV14" s="29">
        <v>0.1</v>
      </c>
      <c r="AW14" s="29">
        <v>0.1</v>
      </c>
      <c r="AX14" s="29">
        <v>0.2</v>
      </c>
      <c r="AY14" s="29">
        <v>0.2</v>
      </c>
      <c r="AZ14" s="29">
        <v>0.2</v>
      </c>
      <c r="BA14" s="29">
        <v>0.1</v>
      </c>
      <c r="BB14" s="29">
        <v>0.2</v>
      </c>
      <c r="BC14" s="29">
        <v>0.3</v>
      </c>
      <c r="BD14" s="29">
        <v>0.4</v>
      </c>
      <c r="BE14" s="29">
        <v>0.4</v>
      </c>
      <c r="BF14" s="29">
        <v>0.2</v>
      </c>
      <c r="BG14" s="29">
        <v>0.2</v>
      </c>
      <c r="BH14" s="29">
        <v>0.2</v>
      </c>
      <c r="BI14" s="29">
        <v>0.1</v>
      </c>
      <c r="BJ14" s="29">
        <v>0.1</v>
      </c>
      <c r="BK14" s="29">
        <v>0.1</v>
      </c>
      <c r="BL14" s="29">
        <v>0.1</v>
      </c>
      <c r="BM14" s="29">
        <v>0.1</v>
      </c>
      <c r="BN14" s="29">
        <v>0.1</v>
      </c>
      <c r="BO14" s="29">
        <v>0.1</v>
      </c>
      <c r="BP14" s="29">
        <v>0.1</v>
      </c>
      <c r="BQ14" s="29">
        <v>0.1</v>
      </c>
      <c r="BR14" s="29">
        <v>0.1</v>
      </c>
      <c r="BS14" s="29">
        <v>0.1</v>
      </c>
      <c r="BT14" s="29">
        <v>0.1</v>
      </c>
      <c r="BU14" s="29">
        <v>0.1</v>
      </c>
      <c r="BV14" s="29">
        <v>0.1</v>
      </c>
      <c r="BW14" s="29">
        <v>0.1</v>
      </c>
      <c r="BX14" s="29">
        <v>0.1</v>
      </c>
      <c r="BY14" s="29">
        <v>0.1</v>
      </c>
      <c r="BZ14" s="29">
        <v>0.1</v>
      </c>
      <c r="CA14" s="29">
        <v>0.1</v>
      </c>
      <c r="CB14" s="29">
        <v>0.1</v>
      </c>
      <c r="CC14" s="29">
        <v>0.1</v>
      </c>
      <c r="CD14" s="29">
        <v>0.1</v>
      </c>
      <c r="CE14" s="29">
        <v>0.2</v>
      </c>
      <c r="CF14" s="29">
        <v>0.1</v>
      </c>
      <c r="CG14" s="29">
        <v>0.1</v>
      </c>
      <c r="CH14" s="29">
        <v>0.1</v>
      </c>
      <c r="CI14" s="29">
        <v>0.1</v>
      </c>
    </row>
    <row r="15" spans="1:87" ht="12.75">
      <c r="A15" s="29" t="s">
        <v>168</v>
      </c>
      <c r="B15" s="29" t="s">
        <v>217</v>
      </c>
      <c r="C15" s="29" t="s">
        <v>178</v>
      </c>
      <c r="D15" s="29" t="s">
        <v>178</v>
      </c>
      <c r="E15" s="29" t="s">
        <v>178</v>
      </c>
      <c r="F15" s="29" t="s">
        <v>178</v>
      </c>
      <c r="G15" s="29" t="s">
        <v>178</v>
      </c>
      <c r="H15" s="29" t="s">
        <v>178</v>
      </c>
      <c r="I15" s="29" t="s">
        <v>178</v>
      </c>
      <c r="J15" s="29" t="s">
        <v>178</v>
      </c>
      <c r="K15" s="29" t="s">
        <v>178</v>
      </c>
      <c r="L15" s="29" t="s">
        <v>178</v>
      </c>
      <c r="M15" s="29" t="s">
        <v>178</v>
      </c>
      <c r="N15" s="29" t="s">
        <v>178</v>
      </c>
      <c r="O15" s="29" t="s">
        <v>178</v>
      </c>
      <c r="P15" s="29" t="s">
        <v>178</v>
      </c>
      <c r="Q15" s="29" t="s">
        <v>178</v>
      </c>
      <c r="R15" s="29">
        <v>0</v>
      </c>
      <c r="S15" s="29">
        <v>0.1</v>
      </c>
      <c r="T15" s="29">
        <v>1.5</v>
      </c>
      <c r="U15" s="29">
        <v>0.8</v>
      </c>
      <c r="V15" s="29">
        <v>0.4</v>
      </c>
      <c r="W15" s="29">
        <v>0.4</v>
      </c>
      <c r="X15" s="29">
        <v>0</v>
      </c>
      <c r="Y15" s="29">
        <v>0</v>
      </c>
      <c r="Z15" s="29">
        <v>0</v>
      </c>
      <c r="AA15" s="29">
        <v>0</v>
      </c>
      <c r="AB15" s="29">
        <v>0.1</v>
      </c>
      <c r="AC15" s="29">
        <v>0.1</v>
      </c>
      <c r="AD15" s="29">
        <v>0.1</v>
      </c>
      <c r="AE15" s="29">
        <v>0.1</v>
      </c>
      <c r="AF15" s="29">
        <v>0.2</v>
      </c>
      <c r="AG15" s="29">
        <v>0.2</v>
      </c>
      <c r="AH15" s="29">
        <v>0.1</v>
      </c>
      <c r="AI15" s="29">
        <v>0.2</v>
      </c>
      <c r="AJ15" s="29">
        <v>0.1</v>
      </c>
      <c r="AK15" s="29">
        <v>0.2</v>
      </c>
      <c r="AL15" s="29">
        <v>0.1</v>
      </c>
      <c r="AM15" s="29">
        <v>0.1</v>
      </c>
      <c r="AN15" s="29">
        <v>0.1</v>
      </c>
      <c r="AO15" s="29">
        <v>0.1</v>
      </c>
      <c r="AP15" s="29">
        <v>0.1</v>
      </c>
      <c r="AQ15" s="29">
        <v>0.1</v>
      </c>
      <c r="AR15" s="29">
        <v>0.3</v>
      </c>
      <c r="AS15" s="29">
        <v>0.5</v>
      </c>
      <c r="AT15" s="29">
        <v>0.5</v>
      </c>
      <c r="AU15" s="29">
        <v>0.3</v>
      </c>
      <c r="AV15" s="29">
        <v>0.4</v>
      </c>
      <c r="AW15" s="29">
        <v>0.8</v>
      </c>
      <c r="AX15" s="29">
        <v>0.9</v>
      </c>
      <c r="AY15" s="29">
        <v>0.7</v>
      </c>
      <c r="AZ15" s="29">
        <v>0.5</v>
      </c>
      <c r="BA15" s="29">
        <v>0.4</v>
      </c>
      <c r="BB15" s="29">
        <v>0.5</v>
      </c>
      <c r="BC15" s="29">
        <v>0.5</v>
      </c>
      <c r="BD15" s="29">
        <v>0.3</v>
      </c>
      <c r="BE15" s="29">
        <v>0.4</v>
      </c>
      <c r="BF15" s="29">
        <v>0.3</v>
      </c>
      <c r="BG15" s="29">
        <v>0.3</v>
      </c>
      <c r="BH15" s="29">
        <v>0.3</v>
      </c>
      <c r="BI15" s="29">
        <v>0.3</v>
      </c>
      <c r="BJ15" s="29">
        <v>0.3</v>
      </c>
      <c r="BK15" s="29">
        <v>0.3</v>
      </c>
      <c r="BL15" s="29">
        <v>0.4</v>
      </c>
      <c r="BM15" s="29">
        <v>0.5</v>
      </c>
      <c r="BN15" s="29">
        <v>1.2</v>
      </c>
      <c r="BO15" s="29">
        <v>1.3</v>
      </c>
      <c r="BP15" s="29">
        <v>0.8</v>
      </c>
      <c r="BQ15" s="29">
        <v>0.7</v>
      </c>
      <c r="BR15" s="29">
        <v>0.6</v>
      </c>
      <c r="BS15" s="29">
        <v>0.5</v>
      </c>
      <c r="BT15" s="29">
        <v>0.4</v>
      </c>
      <c r="BU15" s="29">
        <v>0.4</v>
      </c>
      <c r="BV15" s="29">
        <v>0.4</v>
      </c>
      <c r="BW15" s="29">
        <v>0.4</v>
      </c>
      <c r="BX15" s="29">
        <v>0.6</v>
      </c>
      <c r="BY15" s="29">
        <v>0.7</v>
      </c>
      <c r="BZ15" s="29">
        <v>0.7</v>
      </c>
      <c r="CA15" s="29">
        <v>0.7</v>
      </c>
      <c r="CB15" s="29">
        <v>0.7</v>
      </c>
      <c r="CC15" s="29">
        <v>0.6</v>
      </c>
      <c r="CD15" s="29">
        <v>0.7</v>
      </c>
      <c r="CE15" s="29">
        <v>1.3</v>
      </c>
      <c r="CF15" s="29">
        <v>1.7</v>
      </c>
      <c r="CG15" s="29">
        <v>1.9</v>
      </c>
      <c r="CH15" s="29">
        <v>1.6</v>
      </c>
      <c r="CI15" s="29">
        <v>1.3</v>
      </c>
    </row>
    <row r="16" spans="1:87" ht="12.75">
      <c r="A16" s="29" t="s">
        <v>170</v>
      </c>
      <c r="B16" s="29" t="s">
        <v>218</v>
      </c>
      <c r="C16" s="29" t="s">
        <v>178</v>
      </c>
      <c r="D16" s="29" t="s">
        <v>178</v>
      </c>
      <c r="E16" s="29" t="s">
        <v>178</v>
      </c>
      <c r="F16" s="29" t="s">
        <v>178</v>
      </c>
      <c r="G16" s="29" t="s">
        <v>178</v>
      </c>
      <c r="H16" s="29" t="s">
        <v>178</v>
      </c>
      <c r="I16" s="29" t="s">
        <v>178</v>
      </c>
      <c r="J16" s="29" t="s">
        <v>178</v>
      </c>
      <c r="K16" s="29" t="s">
        <v>178</v>
      </c>
      <c r="L16" s="29" t="s">
        <v>178</v>
      </c>
      <c r="M16" s="29" t="s">
        <v>178</v>
      </c>
      <c r="N16" s="29" t="s">
        <v>178</v>
      </c>
      <c r="O16" s="29" t="s">
        <v>178</v>
      </c>
      <c r="P16" s="29" t="s">
        <v>178</v>
      </c>
      <c r="Q16" s="29" t="s">
        <v>178</v>
      </c>
      <c r="R16" s="29" t="s">
        <v>178</v>
      </c>
      <c r="S16" s="29" t="s">
        <v>178</v>
      </c>
      <c r="T16" s="29" t="s">
        <v>178</v>
      </c>
      <c r="U16" s="29" t="s">
        <v>178</v>
      </c>
      <c r="V16" s="29" t="s">
        <v>178</v>
      </c>
      <c r="W16" s="29" t="s">
        <v>178</v>
      </c>
      <c r="X16" s="29" t="s">
        <v>178</v>
      </c>
      <c r="Y16" s="29" t="s">
        <v>178</v>
      </c>
      <c r="Z16" s="29" t="s">
        <v>178</v>
      </c>
      <c r="AA16" s="29" t="s">
        <v>178</v>
      </c>
      <c r="AB16" s="29" t="s">
        <v>178</v>
      </c>
      <c r="AC16" s="29" t="s">
        <v>178</v>
      </c>
      <c r="AD16" s="29" t="s">
        <v>178</v>
      </c>
      <c r="AE16" s="29" t="s">
        <v>178</v>
      </c>
      <c r="AF16" s="29" t="s">
        <v>178</v>
      </c>
      <c r="AG16" s="29" t="s">
        <v>178</v>
      </c>
      <c r="AH16" s="29" t="s">
        <v>178</v>
      </c>
      <c r="AI16" s="29" t="s">
        <v>178</v>
      </c>
      <c r="AJ16" s="29" t="s">
        <v>178</v>
      </c>
      <c r="AK16" s="29" t="s">
        <v>178</v>
      </c>
      <c r="AL16" s="29" t="s">
        <v>178</v>
      </c>
      <c r="AM16" s="29" t="s">
        <v>178</v>
      </c>
      <c r="AN16" s="29" t="s">
        <v>178</v>
      </c>
      <c r="AO16" s="29" t="s">
        <v>178</v>
      </c>
      <c r="AP16" s="29" t="s">
        <v>178</v>
      </c>
      <c r="AQ16" s="29" t="s">
        <v>178</v>
      </c>
      <c r="AR16" s="29" t="s">
        <v>178</v>
      </c>
      <c r="AS16" s="29" t="s">
        <v>178</v>
      </c>
      <c r="AT16" s="29" t="s">
        <v>178</v>
      </c>
      <c r="AU16" s="29" t="s">
        <v>178</v>
      </c>
      <c r="AV16" s="29" t="s">
        <v>178</v>
      </c>
      <c r="AW16" s="29">
        <v>0.7</v>
      </c>
      <c r="AX16" s="29">
        <v>1</v>
      </c>
      <c r="AY16" s="29">
        <v>0.7</v>
      </c>
      <c r="AZ16" s="29">
        <v>0.2</v>
      </c>
      <c r="BA16" s="29">
        <v>0</v>
      </c>
      <c r="BB16" s="29">
        <v>0</v>
      </c>
      <c r="BC16" s="29">
        <v>0</v>
      </c>
      <c r="BD16" s="29">
        <v>1.1</v>
      </c>
      <c r="BE16" s="29">
        <v>5.5</v>
      </c>
      <c r="BF16" s="29">
        <v>2.3</v>
      </c>
      <c r="BG16" s="29">
        <v>0.8</v>
      </c>
      <c r="BH16" s="29">
        <v>0</v>
      </c>
      <c r="BI16" s="29">
        <v>0</v>
      </c>
      <c r="BJ16" s="29">
        <v>0</v>
      </c>
      <c r="BK16" s="29">
        <v>0</v>
      </c>
      <c r="BL16" s="29">
        <v>0</v>
      </c>
      <c r="BM16" s="29">
        <v>0.8</v>
      </c>
      <c r="BN16" s="29">
        <v>13.5</v>
      </c>
      <c r="BO16" s="29">
        <v>11.9</v>
      </c>
      <c r="BP16" s="29">
        <v>1.7</v>
      </c>
      <c r="BQ16" s="29">
        <v>0</v>
      </c>
      <c r="BR16" s="29">
        <v>0</v>
      </c>
      <c r="BS16" s="29">
        <v>0</v>
      </c>
      <c r="BT16" s="29">
        <v>0</v>
      </c>
      <c r="BU16" s="29">
        <v>0</v>
      </c>
      <c r="BV16" s="29">
        <v>0</v>
      </c>
      <c r="BW16" s="29">
        <v>0</v>
      </c>
      <c r="BX16" s="29">
        <v>10.7</v>
      </c>
      <c r="BY16" s="29">
        <v>10.9</v>
      </c>
      <c r="BZ16" s="29">
        <v>1.4</v>
      </c>
      <c r="CA16" s="29">
        <v>0</v>
      </c>
      <c r="CB16" s="29">
        <v>0</v>
      </c>
      <c r="CC16" s="29">
        <v>0</v>
      </c>
      <c r="CD16" s="29">
        <v>7.8</v>
      </c>
      <c r="CE16" s="29">
        <v>44</v>
      </c>
      <c r="CF16" s="29">
        <v>69.9</v>
      </c>
      <c r="CG16" s="29">
        <v>48.3</v>
      </c>
      <c r="CH16" s="29">
        <v>36.6</v>
      </c>
      <c r="CI16" s="29">
        <v>22.4</v>
      </c>
    </row>
    <row r="17" spans="1:87" ht="12.75">
      <c r="A17" s="29" t="s">
        <v>172</v>
      </c>
      <c r="B17" s="29" t="s">
        <v>219</v>
      </c>
      <c r="C17" s="29" t="s">
        <v>178</v>
      </c>
      <c r="D17" s="29" t="s">
        <v>178</v>
      </c>
      <c r="E17" s="29" t="s">
        <v>178</v>
      </c>
      <c r="F17" s="29" t="s">
        <v>178</v>
      </c>
      <c r="G17" s="29" t="s">
        <v>178</v>
      </c>
      <c r="H17" s="29" t="s">
        <v>178</v>
      </c>
      <c r="I17" s="29" t="s">
        <v>178</v>
      </c>
      <c r="J17" s="29">
        <v>0</v>
      </c>
      <c r="K17" s="29">
        <v>0</v>
      </c>
      <c r="L17" s="29">
        <v>0.1</v>
      </c>
      <c r="M17" s="29">
        <v>0.1</v>
      </c>
      <c r="N17" s="29">
        <v>0.1</v>
      </c>
      <c r="O17" s="29">
        <v>0.1</v>
      </c>
      <c r="P17" s="29">
        <v>0.1</v>
      </c>
      <c r="Q17" s="29">
        <v>0.1</v>
      </c>
      <c r="R17" s="29">
        <v>0.1</v>
      </c>
      <c r="S17" s="29">
        <v>0.1</v>
      </c>
      <c r="T17" s="29">
        <v>0.2</v>
      </c>
      <c r="U17" s="29">
        <v>0.2</v>
      </c>
      <c r="V17" s="29">
        <v>0.3</v>
      </c>
      <c r="W17" s="29">
        <v>0.3</v>
      </c>
      <c r="X17" s="29">
        <v>0.3</v>
      </c>
      <c r="Y17" s="29">
        <v>0.3</v>
      </c>
      <c r="Z17" s="29">
        <v>0.4</v>
      </c>
      <c r="AA17" s="29">
        <v>0.5</v>
      </c>
      <c r="AB17" s="29">
        <v>0.5</v>
      </c>
      <c r="AC17" s="29">
        <v>0.6</v>
      </c>
      <c r="AD17" s="29">
        <v>0.6</v>
      </c>
      <c r="AE17" s="29">
        <v>0.7</v>
      </c>
      <c r="AF17" s="29">
        <v>0.7</v>
      </c>
      <c r="AG17" s="29">
        <v>0.8</v>
      </c>
      <c r="AH17" s="29">
        <v>0.9</v>
      </c>
      <c r="AI17" s="29">
        <v>1</v>
      </c>
      <c r="AJ17" s="29">
        <v>1</v>
      </c>
      <c r="AK17" s="29">
        <v>1.1</v>
      </c>
      <c r="AL17" s="29">
        <v>1.1</v>
      </c>
      <c r="AM17" s="29">
        <v>1.1</v>
      </c>
      <c r="AN17" s="29">
        <v>1.2</v>
      </c>
      <c r="AO17" s="29">
        <v>1.3</v>
      </c>
      <c r="AP17" s="29">
        <v>1.5</v>
      </c>
      <c r="AQ17" s="29">
        <v>1.5</v>
      </c>
      <c r="AR17" s="29">
        <v>1.7</v>
      </c>
      <c r="AS17" s="29">
        <v>2</v>
      </c>
      <c r="AT17" s="29">
        <v>2.2</v>
      </c>
      <c r="AU17" s="29">
        <v>2.6</v>
      </c>
      <c r="AV17" s="29">
        <v>2.8</v>
      </c>
      <c r="AW17" s="29">
        <v>3.3</v>
      </c>
      <c r="AX17" s="29">
        <v>3.6</v>
      </c>
      <c r="AY17" s="29">
        <v>3.8</v>
      </c>
      <c r="AZ17" s="29">
        <v>4</v>
      </c>
      <c r="BA17" s="29">
        <v>4.3</v>
      </c>
      <c r="BB17" s="29">
        <v>4.8</v>
      </c>
      <c r="BC17" s="29">
        <v>5.3</v>
      </c>
      <c r="BD17" s="29">
        <v>5.8</v>
      </c>
      <c r="BE17" s="29">
        <v>6</v>
      </c>
      <c r="BF17" s="29">
        <v>6.1</v>
      </c>
      <c r="BG17" s="29">
        <v>6.2</v>
      </c>
      <c r="BH17" s="29">
        <v>6.4</v>
      </c>
      <c r="BI17" s="29">
        <v>6.5</v>
      </c>
      <c r="BJ17" s="29">
        <v>6.7</v>
      </c>
      <c r="BK17" s="29">
        <v>7</v>
      </c>
      <c r="BL17" s="29">
        <v>7.2</v>
      </c>
      <c r="BM17" s="29">
        <v>7.5</v>
      </c>
      <c r="BN17" s="29">
        <v>7.7</v>
      </c>
      <c r="BO17" s="29">
        <v>7.8</v>
      </c>
      <c r="BP17" s="29">
        <v>8</v>
      </c>
      <c r="BQ17" s="29">
        <v>8</v>
      </c>
      <c r="BR17" s="29">
        <v>8.1</v>
      </c>
      <c r="BS17" s="29">
        <v>8.2</v>
      </c>
      <c r="BT17" s="29">
        <v>8.2</v>
      </c>
      <c r="BU17" s="29">
        <v>8.2</v>
      </c>
      <c r="BV17" s="29">
        <v>8.3</v>
      </c>
      <c r="BW17" s="29">
        <v>8.4</v>
      </c>
      <c r="BX17" s="29">
        <v>8.7</v>
      </c>
      <c r="BY17" s="29">
        <v>8.9</v>
      </c>
      <c r="BZ17" s="29">
        <v>9</v>
      </c>
      <c r="CA17" s="29">
        <v>9.2</v>
      </c>
      <c r="CB17" s="29">
        <v>9.5</v>
      </c>
      <c r="CC17" s="29">
        <v>9.8</v>
      </c>
      <c r="CD17" s="29">
        <v>10.1</v>
      </c>
      <c r="CE17" s="29">
        <v>10.6</v>
      </c>
      <c r="CF17" s="29">
        <v>10.8</v>
      </c>
      <c r="CG17" s="29">
        <v>11</v>
      </c>
      <c r="CH17" s="29">
        <v>11.4</v>
      </c>
      <c r="CI17" s="29">
        <v>11.7</v>
      </c>
    </row>
    <row r="18" spans="1:87" ht="12.75">
      <c r="A18" s="29" t="s">
        <v>174</v>
      </c>
      <c r="B18" s="29" t="s">
        <v>220</v>
      </c>
      <c r="C18" s="29" t="s">
        <v>178</v>
      </c>
      <c r="D18" s="29" t="s">
        <v>178</v>
      </c>
      <c r="E18" s="29" t="s">
        <v>178</v>
      </c>
      <c r="F18" s="29" t="s">
        <v>178</v>
      </c>
      <c r="G18" s="29" t="s">
        <v>178</v>
      </c>
      <c r="H18" s="29" t="s">
        <v>178</v>
      </c>
      <c r="I18" s="29" t="s">
        <v>178</v>
      </c>
      <c r="J18" s="29" t="s">
        <v>178</v>
      </c>
      <c r="K18" s="29" t="s">
        <v>178</v>
      </c>
      <c r="L18" s="29" t="s">
        <v>178</v>
      </c>
      <c r="M18" s="29" t="s">
        <v>178</v>
      </c>
      <c r="N18" s="29" t="s">
        <v>178</v>
      </c>
      <c r="O18" s="29" t="s">
        <v>178</v>
      </c>
      <c r="P18" s="29" t="s">
        <v>178</v>
      </c>
      <c r="Q18" s="29" t="s">
        <v>178</v>
      </c>
      <c r="R18" s="29" t="s">
        <v>178</v>
      </c>
      <c r="S18" s="29" t="s">
        <v>178</v>
      </c>
      <c r="T18" s="29" t="s">
        <v>178</v>
      </c>
      <c r="U18" s="29" t="s">
        <v>178</v>
      </c>
      <c r="V18" s="29" t="s">
        <v>178</v>
      </c>
      <c r="W18" s="29" t="s">
        <v>178</v>
      </c>
      <c r="X18" s="29" t="s">
        <v>178</v>
      </c>
      <c r="Y18" s="29" t="s">
        <v>178</v>
      </c>
      <c r="Z18" s="29" t="s">
        <v>178</v>
      </c>
      <c r="AA18" s="29" t="s">
        <v>178</v>
      </c>
      <c r="AB18" s="29" t="s">
        <v>178</v>
      </c>
      <c r="AC18" s="29" t="s">
        <v>178</v>
      </c>
      <c r="AD18" s="29" t="s">
        <v>178</v>
      </c>
      <c r="AE18" s="29" t="s">
        <v>178</v>
      </c>
      <c r="AF18" s="29" t="s">
        <v>178</v>
      </c>
      <c r="AG18" s="29" t="s">
        <v>178</v>
      </c>
      <c r="AH18" s="29" t="s">
        <v>178</v>
      </c>
      <c r="AI18" s="29" t="s">
        <v>178</v>
      </c>
      <c r="AJ18" s="29" t="s">
        <v>178</v>
      </c>
      <c r="AK18" s="29" t="s">
        <v>178</v>
      </c>
      <c r="AL18" s="29" t="s">
        <v>178</v>
      </c>
      <c r="AM18" s="29" t="s">
        <v>178</v>
      </c>
      <c r="AN18" s="29" t="s">
        <v>178</v>
      </c>
      <c r="AO18" s="29" t="s">
        <v>178</v>
      </c>
      <c r="AP18" s="29" t="s">
        <v>178</v>
      </c>
      <c r="AQ18" s="29" t="s">
        <v>178</v>
      </c>
      <c r="AR18" s="29" t="s">
        <v>178</v>
      </c>
      <c r="AS18" s="29" t="s">
        <v>178</v>
      </c>
      <c r="AT18" s="29" t="s">
        <v>178</v>
      </c>
      <c r="AU18" s="29" t="s">
        <v>178</v>
      </c>
      <c r="AV18" s="29" t="s">
        <v>178</v>
      </c>
      <c r="AW18" s="29" t="s">
        <v>178</v>
      </c>
      <c r="AX18" s="29">
        <v>0</v>
      </c>
      <c r="AY18" s="29">
        <v>0</v>
      </c>
      <c r="AZ18" s="29">
        <v>0</v>
      </c>
      <c r="BA18" s="29">
        <v>0</v>
      </c>
      <c r="BB18" s="29">
        <v>0</v>
      </c>
      <c r="BC18" s="29">
        <v>0</v>
      </c>
      <c r="BD18" s="29">
        <v>0</v>
      </c>
      <c r="BE18" s="29">
        <v>0.1</v>
      </c>
      <c r="BF18" s="29">
        <v>0.1</v>
      </c>
      <c r="BG18" s="29">
        <v>0.1</v>
      </c>
      <c r="BH18" s="29">
        <v>0.2</v>
      </c>
      <c r="BI18" s="29">
        <v>0.2</v>
      </c>
      <c r="BJ18" s="29">
        <v>0.4</v>
      </c>
      <c r="BK18" s="29">
        <v>0.2</v>
      </c>
      <c r="BL18" s="29">
        <v>0.3</v>
      </c>
      <c r="BM18" s="29">
        <v>0.3</v>
      </c>
      <c r="BN18" s="29">
        <v>0.4</v>
      </c>
      <c r="BO18" s="29">
        <v>0.4</v>
      </c>
      <c r="BP18" s="29">
        <v>0.4</v>
      </c>
      <c r="BQ18" s="29">
        <v>0.4</v>
      </c>
      <c r="BR18" s="29">
        <v>0.6</v>
      </c>
      <c r="BS18" s="29">
        <v>0.4</v>
      </c>
      <c r="BT18" s="29">
        <v>0.4</v>
      </c>
      <c r="BU18" s="29">
        <v>0.7</v>
      </c>
      <c r="BV18" s="29">
        <v>0.3</v>
      </c>
      <c r="BW18" s="29">
        <v>0.3</v>
      </c>
      <c r="BX18" s="29">
        <v>1.1</v>
      </c>
      <c r="BY18" s="29">
        <v>1.9</v>
      </c>
      <c r="BZ18" s="29">
        <v>2.2</v>
      </c>
      <c r="CA18" s="29">
        <v>2.7</v>
      </c>
      <c r="CB18" s="29">
        <v>2.8</v>
      </c>
      <c r="CC18" s="29">
        <v>2.5</v>
      </c>
      <c r="CD18" s="29">
        <v>2.2</v>
      </c>
      <c r="CE18" s="29">
        <v>2.1</v>
      </c>
      <c r="CF18" s="29">
        <v>2.4</v>
      </c>
      <c r="CG18" s="29">
        <v>2.4</v>
      </c>
      <c r="CH18" s="29">
        <v>2.4</v>
      </c>
      <c r="CI18" s="29">
        <v>1.8</v>
      </c>
    </row>
    <row r="19" spans="1:87" ht="12.75">
      <c r="A19" s="29" t="s">
        <v>176</v>
      </c>
      <c r="B19" s="29" t="s">
        <v>221</v>
      </c>
      <c r="C19" s="29">
        <v>0</v>
      </c>
      <c r="D19" s="29">
        <v>0</v>
      </c>
      <c r="E19" s="29">
        <v>0</v>
      </c>
      <c r="F19" s="29">
        <v>0</v>
      </c>
      <c r="G19" s="29">
        <v>0</v>
      </c>
      <c r="H19" s="29">
        <v>0</v>
      </c>
      <c r="I19" s="29">
        <v>0</v>
      </c>
      <c r="J19" s="29">
        <v>0</v>
      </c>
      <c r="K19" s="29">
        <v>0</v>
      </c>
      <c r="L19" s="29">
        <v>0</v>
      </c>
      <c r="M19" s="29">
        <v>0.1</v>
      </c>
      <c r="N19" s="29">
        <v>0.1</v>
      </c>
      <c r="O19" s="29">
        <v>0.1</v>
      </c>
      <c r="P19" s="29">
        <v>0.1</v>
      </c>
      <c r="Q19" s="29">
        <v>0.1</v>
      </c>
      <c r="R19" s="29">
        <v>0.1</v>
      </c>
      <c r="S19" s="29">
        <v>0.3</v>
      </c>
      <c r="T19" s="29">
        <v>0.3</v>
      </c>
      <c r="U19" s="29">
        <v>0.4</v>
      </c>
      <c r="V19" s="29">
        <v>0.4</v>
      </c>
      <c r="W19" s="29">
        <v>0.4</v>
      </c>
      <c r="X19" s="29">
        <v>3.1</v>
      </c>
      <c r="Y19" s="29">
        <v>1</v>
      </c>
      <c r="Z19" s="29">
        <v>0.8</v>
      </c>
      <c r="AA19" s="29">
        <v>0.7</v>
      </c>
      <c r="AB19" s="29">
        <v>0.7</v>
      </c>
      <c r="AC19" s="29">
        <v>0.6</v>
      </c>
      <c r="AD19" s="29">
        <v>0.6</v>
      </c>
      <c r="AE19" s="29">
        <v>0.6</v>
      </c>
      <c r="AF19" s="29">
        <v>0.7</v>
      </c>
      <c r="AG19" s="29">
        <v>0.7</v>
      </c>
      <c r="AH19" s="29">
        <v>0.7</v>
      </c>
      <c r="AI19" s="29">
        <v>0.9</v>
      </c>
      <c r="AJ19" s="29">
        <v>0.7</v>
      </c>
      <c r="AK19" s="29">
        <v>0.8</v>
      </c>
      <c r="AL19" s="29">
        <v>0.6</v>
      </c>
      <c r="AM19" s="29">
        <v>0.6</v>
      </c>
      <c r="AN19" s="29">
        <v>0.7</v>
      </c>
      <c r="AO19" s="29">
        <v>0.8</v>
      </c>
      <c r="AP19" s="29">
        <v>0.7</v>
      </c>
      <c r="AQ19" s="29">
        <v>0.7</v>
      </c>
      <c r="AR19" s="29">
        <v>0.8</v>
      </c>
      <c r="AS19" s="29">
        <v>0.8</v>
      </c>
      <c r="AT19" s="29">
        <v>0.8</v>
      </c>
      <c r="AU19" s="29">
        <v>0.8</v>
      </c>
      <c r="AV19" s="29">
        <v>0.9</v>
      </c>
      <c r="AW19" s="29">
        <v>0.9</v>
      </c>
      <c r="AX19" s="29">
        <v>0.9</v>
      </c>
      <c r="AY19" s="29">
        <v>1</v>
      </c>
      <c r="AZ19" s="29">
        <v>1</v>
      </c>
      <c r="BA19" s="29">
        <v>1.1</v>
      </c>
      <c r="BB19" s="29">
        <v>1.2</v>
      </c>
      <c r="BC19" s="29">
        <v>1.3</v>
      </c>
      <c r="BD19" s="29">
        <v>1.4</v>
      </c>
      <c r="BE19" s="29">
        <v>1.4</v>
      </c>
      <c r="BF19" s="29">
        <v>1.4</v>
      </c>
      <c r="BG19" s="29">
        <v>1.6</v>
      </c>
      <c r="BH19" s="29">
        <v>1.7</v>
      </c>
      <c r="BI19" s="29">
        <v>1.7</v>
      </c>
      <c r="BJ19" s="29">
        <v>1.7</v>
      </c>
      <c r="BK19" s="29">
        <v>1.8</v>
      </c>
      <c r="BL19" s="29">
        <v>1.9</v>
      </c>
      <c r="BM19" s="29">
        <v>1.9</v>
      </c>
      <c r="BN19" s="29">
        <v>1.9</v>
      </c>
      <c r="BO19" s="29">
        <v>1.9</v>
      </c>
      <c r="BP19" s="29">
        <v>1.9</v>
      </c>
      <c r="BQ19" s="29">
        <v>1.9</v>
      </c>
      <c r="BR19" s="29">
        <v>2</v>
      </c>
      <c r="BS19" s="29">
        <v>1.9</v>
      </c>
      <c r="BT19" s="29">
        <v>1.9</v>
      </c>
      <c r="BU19" s="29">
        <v>1.8</v>
      </c>
      <c r="BV19" s="29">
        <v>1.7</v>
      </c>
      <c r="BW19" s="29">
        <v>1.7</v>
      </c>
      <c r="BX19" s="29">
        <v>1.7</v>
      </c>
      <c r="BY19" s="29">
        <v>1.7</v>
      </c>
      <c r="BZ19" s="29">
        <v>1.7</v>
      </c>
      <c r="CA19" s="29">
        <v>1.6</v>
      </c>
      <c r="CB19" s="29">
        <v>1.6</v>
      </c>
      <c r="CC19" s="29">
        <v>1.5</v>
      </c>
      <c r="CD19" s="29">
        <v>1.5</v>
      </c>
      <c r="CE19" s="29">
        <v>1.5</v>
      </c>
      <c r="CF19" s="29">
        <v>1.4</v>
      </c>
      <c r="CG19" s="29">
        <v>1.4</v>
      </c>
      <c r="CH19" s="29">
        <v>1.3</v>
      </c>
      <c r="CI19" s="29">
        <v>1.3</v>
      </c>
    </row>
    <row r="20" spans="1:87" ht="12.75">
      <c r="A20" s="29" t="s">
        <v>179</v>
      </c>
      <c r="B20" s="29" t="s">
        <v>222</v>
      </c>
      <c r="C20" s="29" t="s">
        <v>178</v>
      </c>
      <c r="D20" s="29" t="s">
        <v>178</v>
      </c>
      <c r="E20" s="29" t="s">
        <v>178</v>
      </c>
      <c r="F20" s="29" t="s">
        <v>178</v>
      </c>
      <c r="G20" s="29" t="s">
        <v>178</v>
      </c>
      <c r="H20" s="29" t="s">
        <v>178</v>
      </c>
      <c r="I20" s="29" t="s">
        <v>178</v>
      </c>
      <c r="J20" s="29" t="s">
        <v>178</v>
      </c>
      <c r="K20" s="29" t="s">
        <v>178</v>
      </c>
      <c r="L20" s="29" t="s">
        <v>178</v>
      </c>
      <c r="M20" s="29" t="s">
        <v>178</v>
      </c>
      <c r="N20" s="29" t="s">
        <v>178</v>
      </c>
      <c r="O20" s="29" t="s">
        <v>178</v>
      </c>
      <c r="P20" s="29" t="s">
        <v>178</v>
      </c>
      <c r="Q20" s="29" t="s">
        <v>178</v>
      </c>
      <c r="R20" s="29" t="s">
        <v>178</v>
      </c>
      <c r="S20" s="29" t="s">
        <v>178</v>
      </c>
      <c r="T20" s="29">
        <v>0</v>
      </c>
      <c r="U20" s="29">
        <v>0</v>
      </c>
      <c r="V20" s="29">
        <v>0</v>
      </c>
      <c r="W20" s="29">
        <v>0</v>
      </c>
      <c r="X20" s="29">
        <v>0</v>
      </c>
      <c r="Y20" s="29">
        <v>0</v>
      </c>
      <c r="Z20" s="29">
        <v>0</v>
      </c>
      <c r="AA20" s="29">
        <v>0</v>
      </c>
      <c r="AB20" s="29">
        <v>0</v>
      </c>
      <c r="AC20" s="29">
        <v>0</v>
      </c>
      <c r="AD20" s="29">
        <v>0.1</v>
      </c>
      <c r="AE20" s="29">
        <v>0.1</v>
      </c>
      <c r="AF20" s="29">
        <v>0.1</v>
      </c>
      <c r="AG20" s="29">
        <v>0.1</v>
      </c>
      <c r="AH20" s="29">
        <v>0.1</v>
      </c>
      <c r="AI20" s="29">
        <v>0.1</v>
      </c>
      <c r="AJ20" s="29">
        <v>0.1</v>
      </c>
      <c r="AK20" s="29">
        <v>0.1</v>
      </c>
      <c r="AL20" s="29">
        <v>0.1</v>
      </c>
      <c r="AM20" s="29">
        <v>0.1</v>
      </c>
      <c r="AN20" s="29">
        <v>0.1</v>
      </c>
      <c r="AO20" s="29">
        <v>0.1</v>
      </c>
      <c r="AP20" s="29">
        <v>0.1</v>
      </c>
      <c r="AQ20" s="29">
        <v>0.1</v>
      </c>
      <c r="AR20" s="29">
        <v>0.1</v>
      </c>
      <c r="AS20" s="29">
        <v>0.2</v>
      </c>
      <c r="AT20" s="29">
        <v>0.2</v>
      </c>
      <c r="AU20" s="29">
        <v>0.2</v>
      </c>
      <c r="AV20" s="29">
        <v>0.3</v>
      </c>
      <c r="AW20" s="29">
        <v>0.4</v>
      </c>
      <c r="AX20" s="29">
        <v>0.5</v>
      </c>
      <c r="AY20" s="29">
        <v>0.6</v>
      </c>
      <c r="AZ20" s="29">
        <v>0.6</v>
      </c>
      <c r="BA20" s="29">
        <v>0.7</v>
      </c>
      <c r="BB20" s="29">
        <v>0.8</v>
      </c>
      <c r="BC20" s="29">
        <v>0.9</v>
      </c>
      <c r="BD20" s="29">
        <v>0.9</v>
      </c>
      <c r="BE20" s="29">
        <v>0.9</v>
      </c>
      <c r="BF20" s="29">
        <v>1</v>
      </c>
      <c r="BG20" s="29">
        <v>1.1</v>
      </c>
      <c r="BH20" s="29">
        <v>1.1</v>
      </c>
      <c r="BI20" s="29">
        <v>1.2</v>
      </c>
      <c r="BJ20" s="29">
        <v>1.3</v>
      </c>
      <c r="BK20" s="29">
        <v>1.4</v>
      </c>
      <c r="BL20" s="29">
        <v>1.5</v>
      </c>
      <c r="BM20" s="29">
        <v>1.6</v>
      </c>
      <c r="BN20" s="29">
        <v>1.8</v>
      </c>
      <c r="BO20" s="29">
        <v>1.8</v>
      </c>
      <c r="BP20" s="29">
        <v>1.9</v>
      </c>
      <c r="BQ20" s="29">
        <v>1.9</v>
      </c>
      <c r="BR20" s="29">
        <v>2</v>
      </c>
      <c r="BS20" s="29">
        <v>1.9</v>
      </c>
      <c r="BT20" s="29">
        <v>2</v>
      </c>
      <c r="BU20" s="29">
        <v>2</v>
      </c>
      <c r="BV20" s="29">
        <v>2.2</v>
      </c>
      <c r="BW20" s="29">
        <v>2.3</v>
      </c>
      <c r="BX20" s="29">
        <v>2.3</v>
      </c>
      <c r="BY20" s="29">
        <v>2.4</v>
      </c>
      <c r="BZ20" s="29">
        <v>2.4</v>
      </c>
      <c r="CA20" s="29">
        <v>2.5</v>
      </c>
      <c r="CB20" s="29">
        <v>2.4</v>
      </c>
      <c r="CC20" s="29">
        <v>2.5</v>
      </c>
      <c r="CD20" s="29">
        <v>2.6</v>
      </c>
      <c r="CE20" s="29">
        <v>2.7</v>
      </c>
      <c r="CF20" s="29">
        <v>2.7</v>
      </c>
      <c r="CG20" s="29">
        <v>3</v>
      </c>
      <c r="CH20" s="29">
        <v>3</v>
      </c>
      <c r="CI20" s="29">
        <v>3</v>
      </c>
    </row>
    <row r="21" spans="1:87" ht="12.75">
      <c r="A21" s="29" t="s">
        <v>181</v>
      </c>
      <c r="B21" s="29" t="s">
        <v>223</v>
      </c>
      <c r="C21" s="29" t="s">
        <v>178</v>
      </c>
      <c r="D21" s="29" t="s">
        <v>178</v>
      </c>
      <c r="E21" s="29" t="s">
        <v>178</v>
      </c>
      <c r="F21" s="29" t="s">
        <v>178</v>
      </c>
      <c r="G21" s="29" t="s">
        <v>178</v>
      </c>
      <c r="H21" s="29" t="s">
        <v>178</v>
      </c>
      <c r="I21" s="29" t="s">
        <v>178</v>
      </c>
      <c r="J21" s="29" t="s">
        <v>178</v>
      </c>
      <c r="K21" s="29" t="s">
        <v>178</v>
      </c>
      <c r="L21" s="29" t="s">
        <v>178</v>
      </c>
      <c r="M21" s="29" t="s">
        <v>178</v>
      </c>
      <c r="N21" s="29" t="s">
        <v>178</v>
      </c>
      <c r="O21" s="29" t="s">
        <v>178</v>
      </c>
      <c r="P21" s="29" t="s">
        <v>178</v>
      </c>
      <c r="Q21" s="29" t="s">
        <v>178</v>
      </c>
      <c r="R21" s="29" t="s">
        <v>178</v>
      </c>
      <c r="S21" s="29" t="s">
        <v>178</v>
      </c>
      <c r="T21" s="29" t="s">
        <v>178</v>
      </c>
      <c r="U21" s="29" t="s">
        <v>178</v>
      </c>
      <c r="V21" s="29" t="s">
        <v>178</v>
      </c>
      <c r="W21" s="29" t="s">
        <v>178</v>
      </c>
      <c r="X21" s="29" t="s">
        <v>178</v>
      </c>
      <c r="Y21" s="29" t="s">
        <v>178</v>
      </c>
      <c r="Z21" s="29" t="s">
        <v>178</v>
      </c>
      <c r="AA21" s="29" t="s">
        <v>178</v>
      </c>
      <c r="AB21" s="29" t="s">
        <v>178</v>
      </c>
      <c r="AC21" s="29" t="s">
        <v>178</v>
      </c>
      <c r="AD21" s="29" t="s">
        <v>178</v>
      </c>
      <c r="AE21" s="29" t="s">
        <v>178</v>
      </c>
      <c r="AF21" s="29" t="s">
        <v>178</v>
      </c>
      <c r="AG21" s="29" t="s">
        <v>178</v>
      </c>
      <c r="AH21" s="29" t="s">
        <v>178</v>
      </c>
      <c r="AI21" s="29" t="s">
        <v>178</v>
      </c>
      <c r="AJ21" s="29" t="s">
        <v>178</v>
      </c>
      <c r="AK21" s="29" t="s">
        <v>178</v>
      </c>
      <c r="AL21" s="29" t="s">
        <v>178</v>
      </c>
      <c r="AM21" s="29" t="s">
        <v>178</v>
      </c>
      <c r="AN21" s="29" t="s">
        <v>178</v>
      </c>
      <c r="AO21" s="29">
        <v>0.1</v>
      </c>
      <c r="AP21" s="29">
        <v>0.1</v>
      </c>
      <c r="AQ21" s="29">
        <v>0.2</v>
      </c>
      <c r="AR21" s="29">
        <v>0.2</v>
      </c>
      <c r="AS21" s="29">
        <v>0.2</v>
      </c>
      <c r="AT21" s="29">
        <v>0.3</v>
      </c>
      <c r="AU21" s="29">
        <v>0.3</v>
      </c>
      <c r="AV21" s="29">
        <v>0.3</v>
      </c>
      <c r="AW21" s="29">
        <v>0.3</v>
      </c>
      <c r="AX21" s="29">
        <v>0.3</v>
      </c>
      <c r="AY21" s="29">
        <v>0.3</v>
      </c>
      <c r="AZ21" s="29">
        <v>0.3</v>
      </c>
      <c r="BA21" s="29">
        <v>0.3</v>
      </c>
      <c r="BB21" s="29">
        <v>0.4</v>
      </c>
      <c r="BC21" s="29">
        <v>0.4</v>
      </c>
      <c r="BD21" s="29">
        <v>0.5</v>
      </c>
      <c r="BE21" s="29">
        <v>0.6</v>
      </c>
      <c r="BF21" s="29">
        <v>0.7</v>
      </c>
      <c r="BG21" s="29">
        <v>0.8</v>
      </c>
      <c r="BH21" s="29">
        <v>0.9</v>
      </c>
      <c r="BI21" s="29">
        <v>1.1</v>
      </c>
      <c r="BJ21" s="29">
        <v>1.3</v>
      </c>
      <c r="BK21" s="29">
        <v>1.3</v>
      </c>
      <c r="BL21" s="29">
        <v>1.5</v>
      </c>
      <c r="BM21" s="29">
        <v>1.7</v>
      </c>
      <c r="BN21" s="29">
        <v>1.7</v>
      </c>
      <c r="BO21" s="29">
        <v>1.6</v>
      </c>
      <c r="BP21" s="29">
        <v>1.4</v>
      </c>
      <c r="BQ21" s="29">
        <v>1</v>
      </c>
      <c r="BR21" s="29">
        <v>1</v>
      </c>
      <c r="BS21" s="29">
        <v>0.9</v>
      </c>
      <c r="BT21" s="29">
        <v>1</v>
      </c>
      <c r="BU21" s="29">
        <v>1</v>
      </c>
      <c r="BV21" s="29">
        <v>1.2</v>
      </c>
      <c r="BW21" s="29">
        <v>1.3</v>
      </c>
      <c r="BX21" s="29">
        <v>1.5</v>
      </c>
      <c r="BY21" s="29">
        <v>2.1</v>
      </c>
      <c r="BZ21" s="29">
        <v>2.6</v>
      </c>
      <c r="CA21" s="29">
        <v>3.1</v>
      </c>
      <c r="CB21" s="29">
        <v>3.8</v>
      </c>
      <c r="CC21" s="29">
        <v>4</v>
      </c>
      <c r="CD21" s="29">
        <v>4.4</v>
      </c>
      <c r="CE21" s="29">
        <v>4.9</v>
      </c>
      <c r="CF21" s="29">
        <v>5</v>
      </c>
      <c r="CG21" s="29">
        <v>5.2</v>
      </c>
      <c r="CH21" s="29">
        <v>5.5</v>
      </c>
      <c r="CI21" s="29">
        <v>5.1</v>
      </c>
    </row>
    <row r="22" spans="1:87" ht="12.75">
      <c r="A22" s="29" t="s">
        <v>183</v>
      </c>
      <c r="B22" s="29" t="s">
        <v>224</v>
      </c>
      <c r="C22" s="29">
        <v>0.5</v>
      </c>
      <c r="D22" s="29">
        <v>0.5</v>
      </c>
      <c r="E22" s="29">
        <v>1.5</v>
      </c>
      <c r="F22" s="29">
        <v>0.7</v>
      </c>
      <c r="G22" s="29">
        <v>0.5</v>
      </c>
      <c r="H22" s="29">
        <v>0.4</v>
      </c>
      <c r="I22" s="29">
        <v>0.4</v>
      </c>
      <c r="J22" s="29">
        <v>1.8</v>
      </c>
      <c r="K22" s="29">
        <v>0.5</v>
      </c>
      <c r="L22" s="29">
        <v>0.5</v>
      </c>
      <c r="M22" s="29">
        <v>0.4</v>
      </c>
      <c r="N22" s="29">
        <v>0.5</v>
      </c>
      <c r="O22" s="29">
        <v>0.4</v>
      </c>
      <c r="P22" s="29">
        <v>0.4</v>
      </c>
      <c r="Q22" s="29">
        <v>0.4</v>
      </c>
      <c r="R22" s="29">
        <v>0.8</v>
      </c>
      <c r="S22" s="29">
        <v>2.6</v>
      </c>
      <c r="T22" s="29">
        <v>5</v>
      </c>
      <c r="U22" s="29">
        <v>5.5</v>
      </c>
      <c r="V22" s="29">
        <v>4.4</v>
      </c>
      <c r="W22" s="29">
        <v>4.2</v>
      </c>
      <c r="X22" s="29">
        <v>4</v>
      </c>
      <c r="Y22" s="29">
        <v>3.5</v>
      </c>
      <c r="Z22" s="29">
        <v>3.3</v>
      </c>
      <c r="AA22" s="29">
        <v>3.2</v>
      </c>
      <c r="AB22" s="29">
        <v>3.3</v>
      </c>
      <c r="AC22" s="29">
        <v>3.7</v>
      </c>
      <c r="AD22" s="29">
        <v>3.7</v>
      </c>
      <c r="AE22" s="29">
        <v>3.8</v>
      </c>
      <c r="AF22" s="29">
        <v>3.8</v>
      </c>
      <c r="AG22" s="29">
        <v>3.8</v>
      </c>
      <c r="AH22" s="29">
        <v>3.7</v>
      </c>
      <c r="AI22" s="29">
        <v>3.8</v>
      </c>
      <c r="AJ22" s="29">
        <v>3.8</v>
      </c>
      <c r="AK22" s="29">
        <v>3.9</v>
      </c>
      <c r="AL22" s="29">
        <v>4</v>
      </c>
      <c r="AM22" s="29">
        <v>4.2</v>
      </c>
      <c r="AN22" s="29">
        <v>4.1</v>
      </c>
      <c r="AO22" s="29">
        <v>4.8</v>
      </c>
      <c r="AP22" s="29">
        <v>5.1</v>
      </c>
      <c r="AQ22" s="29">
        <v>5.8</v>
      </c>
      <c r="AR22" s="29">
        <v>6.6</v>
      </c>
      <c r="AS22" s="29">
        <v>7.5</v>
      </c>
      <c r="AT22" s="29">
        <v>8.5</v>
      </c>
      <c r="AU22" s="29">
        <v>9.3</v>
      </c>
      <c r="AV22" s="29">
        <v>10.5</v>
      </c>
      <c r="AW22" s="29">
        <v>12.9</v>
      </c>
      <c r="AX22" s="29">
        <v>12.8</v>
      </c>
      <c r="AY22" s="29">
        <v>12.3</v>
      </c>
      <c r="AZ22" s="29">
        <v>12.5</v>
      </c>
      <c r="BA22" s="29">
        <v>13</v>
      </c>
      <c r="BB22" s="29">
        <v>13.4</v>
      </c>
      <c r="BC22" s="29">
        <v>14.4</v>
      </c>
      <c r="BD22" s="29">
        <v>14.9</v>
      </c>
      <c r="BE22" s="29">
        <v>15</v>
      </c>
      <c r="BF22" s="29">
        <v>14.8</v>
      </c>
      <c r="BG22" s="29">
        <v>15</v>
      </c>
      <c r="BH22" s="29">
        <v>14.9</v>
      </c>
      <c r="BI22" s="29">
        <v>14.8</v>
      </c>
      <c r="BJ22" s="29">
        <v>15</v>
      </c>
      <c r="BK22" s="29">
        <v>15.4</v>
      </c>
      <c r="BL22" s="29">
        <v>15.8</v>
      </c>
      <c r="BM22" s="29">
        <v>16.2</v>
      </c>
      <c r="BN22" s="29">
        <v>16.7</v>
      </c>
      <c r="BO22" s="29">
        <v>17.4</v>
      </c>
      <c r="BP22" s="29">
        <v>17.8</v>
      </c>
      <c r="BQ22" s="29">
        <v>18.6</v>
      </c>
      <c r="BR22" s="29">
        <v>19.4</v>
      </c>
      <c r="BS22" s="29">
        <v>20.4</v>
      </c>
      <c r="BT22" s="29">
        <v>21.4</v>
      </c>
      <c r="BU22" s="29">
        <v>22.3</v>
      </c>
      <c r="BV22" s="29">
        <v>23.3</v>
      </c>
      <c r="BW22" s="29">
        <v>24.9</v>
      </c>
      <c r="BX22" s="29">
        <v>27.8</v>
      </c>
      <c r="BY22" s="29">
        <v>30.1</v>
      </c>
      <c r="BZ22" s="29">
        <v>32.4</v>
      </c>
      <c r="CA22" s="29">
        <v>34.8</v>
      </c>
      <c r="CB22" s="29">
        <v>37.3</v>
      </c>
      <c r="CC22" s="29">
        <v>40.1</v>
      </c>
      <c r="CD22" s="29">
        <v>43.5</v>
      </c>
      <c r="CE22" s="29">
        <v>50</v>
      </c>
      <c r="CF22" s="29">
        <v>56.4</v>
      </c>
      <c r="CG22" s="29">
        <v>61.8</v>
      </c>
      <c r="CH22" s="29">
        <v>68.7</v>
      </c>
      <c r="CI22" s="29">
        <v>77.7</v>
      </c>
    </row>
    <row r="23" spans="1:87" ht="12.75">
      <c r="A23" s="29" t="s">
        <v>185</v>
      </c>
      <c r="B23" s="29" t="s">
        <v>225</v>
      </c>
      <c r="C23" s="29">
        <v>0.4</v>
      </c>
      <c r="D23" s="29">
        <v>0.4</v>
      </c>
      <c r="E23" s="29">
        <v>0.5</v>
      </c>
      <c r="F23" s="29">
        <v>0.5</v>
      </c>
      <c r="G23" s="29">
        <v>0.4</v>
      </c>
      <c r="H23" s="29">
        <v>0.3</v>
      </c>
      <c r="I23" s="29">
        <v>0.4</v>
      </c>
      <c r="J23" s="29">
        <v>0.4</v>
      </c>
      <c r="K23" s="29">
        <v>0.4</v>
      </c>
      <c r="L23" s="29">
        <v>0.4</v>
      </c>
      <c r="M23" s="29">
        <v>0.4</v>
      </c>
      <c r="N23" s="29">
        <v>0.4</v>
      </c>
      <c r="O23" s="29">
        <v>0.4</v>
      </c>
      <c r="P23" s="29">
        <v>0.4</v>
      </c>
      <c r="Q23" s="29">
        <v>0.4</v>
      </c>
      <c r="R23" s="29">
        <v>0.6</v>
      </c>
      <c r="S23" s="29">
        <v>0.9</v>
      </c>
      <c r="T23" s="29">
        <v>1.6</v>
      </c>
      <c r="U23" s="29">
        <v>2</v>
      </c>
      <c r="V23" s="29">
        <v>2.1</v>
      </c>
      <c r="W23" s="29">
        <v>2.1</v>
      </c>
      <c r="X23" s="29">
        <v>2.2</v>
      </c>
      <c r="Y23" s="29">
        <v>2.1</v>
      </c>
      <c r="Z23" s="29">
        <v>2.2</v>
      </c>
      <c r="AA23" s="29">
        <v>2.4</v>
      </c>
      <c r="AB23" s="29">
        <v>2.5</v>
      </c>
      <c r="AC23" s="29">
        <v>2.7</v>
      </c>
      <c r="AD23" s="29">
        <v>2.8</v>
      </c>
      <c r="AE23" s="29">
        <v>2.9</v>
      </c>
      <c r="AF23" s="29">
        <v>3.1</v>
      </c>
      <c r="AG23" s="29">
        <v>3.3</v>
      </c>
      <c r="AH23" s="29">
        <v>3.4</v>
      </c>
      <c r="AI23" s="29">
        <v>3.6</v>
      </c>
      <c r="AJ23" s="29">
        <v>3.7</v>
      </c>
      <c r="AK23" s="29">
        <v>3.9</v>
      </c>
      <c r="AL23" s="29">
        <v>4</v>
      </c>
      <c r="AM23" s="29">
        <v>4.2</v>
      </c>
      <c r="AN23" s="29">
        <v>4</v>
      </c>
      <c r="AO23" s="29">
        <v>4.4</v>
      </c>
      <c r="AP23" s="29">
        <v>4.6</v>
      </c>
      <c r="AQ23" s="29">
        <v>5.1</v>
      </c>
      <c r="AR23" s="29">
        <v>5.4</v>
      </c>
      <c r="AS23" s="29">
        <v>5.9</v>
      </c>
      <c r="AT23" s="29">
        <v>6.3</v>
      </c>
      <c r="AU23" s="29">
        <v>6.5</v>
      </c>
      <c r="AV23" s="29">
        <v>7.1</v>
      </c>
      <c r="AW23" s="29">
        <v>7.8</v>
      </c>
      <c r="AX23" s="29">
        <v>8.5</v>
      </c>
      <c r="AY23" s="29">
        <v>9.2</v>
      </c>
      <c r="AZ23" s="29">
        <v>9.7</v>
      </c>
      <c r="BA23" s="29">
        <v>10.6</v>
      </c>
      <c r="BB23" s="29">
        <v>11.4</v>
      </c>
      <c r="BC23" s="29">
        <v>12.5</v>
      </c>
      <c r="BD23" s="29">
        <v>13.3</v>
      </c>
      <c r="BE23" s="29">
        <v>13.7</v>
      </c>
      <c r="BF23" s="29">
        <v>13.7</v>
      </c>
      <c r="BG23" s="29">
        <v>14</v>
      </c>
      <c r="BH23" s="29">
        <v>14.2</v>
      </c>
      <c r="BI23" s="29">
        <v>14.2</v>
      </c>
      <c r="BJ23" s="29">
        <v>14.6</v>
      </c>
      <c r="BK23" s="29">
        <v>15</v>
      </c>
      <c r="BL23" s="29">
        <v>15.6</v>
      </c>
      <c r="BM23" s="29">
        <v>15.9</v>
      </c>
      <c r="BN23" s="29">
        <v>16.2</v>
      </c>
      <c r="BO23" s="29">
        <v>16.7</v>
      </c>
      <c r="BP23" s="29">
        <v>16.9</v>
      </c>
      <c r="BQ23" s="29">
        <v>17.5</v>
      </c>
      <c r="BR23" s="29">
        <v>18.3</v>
      </c>
      <c r="BS23" s="29">
        <v>19.1</v>
      </c>
      <c r="BT23" s="29">
        <v>20.1</v>
      </c>
      <c r="BU23" s="29">
        <v>21</v>
      </c>
      <c r="BV23" s="29">
        <v>22</v>
      </c>
      <c r="BW23" s="29">
        <v>23.4</v>
      </c>
      <c r="BX23" s="29">
        <v>26.1</v>
      </c>
      <c r="BY23" s="29">
        <v>28.2</v>
      </c>
      <c r="BZ23" s="29">
        <v>30.2</v>
      </c>
      <c r="CA23" s="29">
        <v>32.5</v>
      </c>
      <c r="CB23" s="29">
        <v>35</v>
      </c>
      <c r="CC23" s="29">
        <v>37.7</v>
      </c>
      <c r="CD23" s="29">
        <v>40.7</v>
      </c>
      <c r="CE23" s="29">
        <v>45.5</v>
      </c>
      <c r="CF23" s="29">
        <v>48.5</v>
      </c>
      <c r="CG23" s="29">
        <v>52.1</v>
      </c>
      <c r="CH23" s="29">
        <v>58.4</v>
      </c>
      <c r="CI23" s="29">
        <v>65.8</v>
      </c>
    </row>
    <row r="24" spans="1:87" ht="12.75">
      <c r="A24" s="29" t="s">
        <v>187</v>
      </c>
      <c r="B24" s="29" t="s">
        <v>226</v>
      </c>
      <c r="C24" s="29" t="s">
        <v>178</v>
      </c>
      <c r="D24" s="29" t="s">
        <v>178</v>
      </c>
      <c r="E24" s="29" t="s">
        <v>178</v>
      </c>
      <c r="F24" s="29" t="s">
        <v>178</v>
      </c>
      <c r="G24" s="29" t="s">
        <v>178</v>
      </c>
      <c r="H24" s="29" t="s">
        <v>178</v>
      </c>
      <c r="I24" s="29" t="s">
        <v>178</v>
      </c>
      <c r="J24" s="29" t="s">
        <v>178</v>
      </c>
      <c r="K24" s="29" t="s">
        <v>178</v>
      </c>
      <c r="L24" s="29" t="s">
        <v>178</v>
      </c>
      <c r="M24" s="29" t="s">
        <v>178</v>
      </c>
      <c r="N24" s="29" t="s">
        <v>178</v>
      </c>
      <c r="O24" s="29" t="s">
        <v>178</v>
      </c>
      <c r="P24" s="29" t="s">
        <v>178</v>
      </c>
      <c r="Q24" s="29" t="s">
        <v>178</v>
      </c>
      <c r="R24" s="29">
        <v>0</v>
      </c>
      <c r="S24" s="29">
        <v>0</v>
      </c>
      <c r="T24" s="29">
        <v>1.3</v>
      </c>
      <c r="U24" s="29">
        <v>1.8</v>
      </c>
      <c r="V24" s="29">
        <v>1.9</v>
      </c>
      <c r="W24" s="29">
        <v>1.9</v>
      </c>
      <c r="X24" s="29">
        <v>1.7</v>
      </c>
      <c r="Y24" s="29">
        <v>1.2</v>
      </c>
      <c r="Z24" s="29">
        <v>0.7</v>
      </c>
      <c r="AA24" s="29">
        <v>0.5</v>
      </c>
      <c r="AB24" s="29">
        <v>0.5</v>
      </c>
      <c r="AC24" s="29">
        <v>0.6</v>
      </c>
      <c r="AD24" s="29">
        <v>0.7</v>
      </c>
      <c r="AE24" s="29">
        <v>0.7</v>
      </c>
      <c r="AF24" s="29">
        <v>0.6</v>
      </c>
      <c r="AG24" s="29">
        <v>0.5</v>
      </c>
      <c r="AH24" s="29">
        <v>0.3</v>
      </c>
      <c r="AI24" s="29">
        <v>0.2</v>
      </c>
      <c r="AJ24" s="29">
        <v>0.1</v>
      </c>
      <c r="AK24" s="29">
        <v>0.1</v>
      </c>
      <c r="AL24" s="29">
        <v>0</v>
      </c>
      <c r="AM24" s="29">
        <v>0</v>
      </c>
      <c r="AN24" s="29">
        <v>0.1</v>
      </c>
      <c r="AO24" s="29">
        <v>0.3</v>
      </c>
      <c r="AP24" s="29">
        <v>0.5</v>
      </c>
      <c r="AQ24" s="29">
        <v>0.7</v>
      </c>
      <c r="AR24" s="29">
        <v>1.2</v>
      </c>
      <c r="AS24" s="29">
        <v>1.7</v>
      </c>
      <c r="AT24" s="29">
        <v>2.2</v>
      </c>
      <c r="AU24" s="29">
        <v>2.8</v>
      </c>
      <c r="AV24" s="29">
        <v>3.4</v>
      </c>
      <c r="AW24" s="29">
        <v>5.1</v>
      </c>
      <c r="AX24" s="29">
        <v>4.3</v>
      </c>
      <c r="AY24" s="29">
        <v>3.1</v>
      </c>
      <c r="AZ24" s="29">
        <v>2.8</v>
      </c>
      <c r="BA24" s="29">
        <v>2.4</v>
      </c>
      <c r="BB24" s="29">
        <v>2</v>
      </c>
      <c r="BC24" s="29">
        <v>1.9</v>
      </c>
      <c r="BD24" s="29">
        <v>1.6</v>
      </c>
      <c r="BE24" s="29">
        <v>1.4</v>
      </c>
      <c r="BF24" s="29">
        <v>1.1</v>
      </c>
      <c r="BG24" s="29">
        <v>0.9</v>
      </c>
      <c r="BH24" s="29">
        <v>0.7</v>
      </c>
      <c r="BI24" s="29">
        <v>0.6</v>
      </c>
      <c r="BJ24" s="29">
        <v>0.4</v>
      </c>
      <c r="BK24" s="29">
        <v>0.4</v>
      </c>
      <c r="BL24" s="29">
        <v>0.3</v>
      </c>
      <c r="BM24" s="29">
        <v>0.4</v>
      </c>
      <c r="BN24" s="29">
        <v>0.5</v>
      </c>
      <c r="BO24" s="29">
        <v>0.7</v>
      </c>
      <c r="BP24" s="29">
        <v>0.9</v>
      </c>
      <c r="BQ24" s="29">
        <v>1.1</v>
      </c>
      <c r="BR24" s="29">
        <v>1.1</v>
      </c>
      <c r="BS24" s="29">
        <v>1.2</v>
      </c>
      <c r="BT24" s="29">
        <v>1.2</v>
      </c>
      <c r="BU24" s="29">
        <v>1.3</v>
      </c>
      <c r="BV24" s="29">
        <v>1.3</v>
      </c>
      <c r="BW24" s="29">
        <v>1.5</v>
      </c>
      <c r="BX24" s="29">
        <v>1.7</v>
      </c>
      <c r="BY24" s="29">
        <v>1.9</v>
      </c>
      <c r="BZ24" s="29">
        <v>2.2</v>
      </c>
      <c r="CA24" s="29">
        <v>2.3</v>
      </c>
      <c r="CB24" s="29">
        <v>2.3</v>
      </c>
      <c r="CC24" s="29">
        <v>2.4</v>
      </c>
      <c r="CD24" s="29">
        <v>2.7</v>
      </c>
      <c r="CE24" s="29">
        <v>4.4</v>
      </c>
      <c r="CF24" s="29">
        <v>8</v>
      </c>
      <c r="CG24" s="29">
        <v>9.7</v>
      </c>
      <c r="CH24" s="29">
        <v>10.3</v>
      </c>
      <c r="CI24" s="29">
        <v>11.9</v>
      </c>
    </row>
    <row r="25" spans="1:87" ht="12.75">
      <c r="A25" s="29" t="s">
        <v>189</v>
      </c>
      <c r="B25" s="29" t="s">
        <v>227</v>
      </c>
      <c r="C25" s="29">
        <v>0.1</v>
      </c>
      <c r="D25" s="29">
        <v>0.1</v>
      </c>
      <c r="E25" s="29">
        <v>1</v>
      </c>
      <c r="F25" s="29">
        <v>0.2</v>
      </c>
      <c r="G25" s="29">
        <v>0.1</v>
      </c>
      <c r="H25" s="29">
        <v>0</v>
      </c>
      <c r="I25" s="29">
        <v>0</v>
      </c>
      <c r="J25" s="29">
        <v>1.4</v>
      </c>
      <c r="K25" s="29">
        <v>0.1</v>
      </c>
      <c r="L25" s="29">
        <v>0.1</v>
      </c>
      <c r="M25" s="29">
        <v>0</v>
      </c>
      <c r="N25" s="29">
        <v>0</v>
      </c>
      <c r="O25" s="29">
        <v>0</v>
      </c>
      <c r="P25" s="29">
        <v>0</v>
      </c>
      <c r="Q25" s="29">
        <v>0</v>
      </c>
      <c r="R25" s="29">
        <v>0.2</v>
      </c>
      <c r="S25" s="29">
        <v>1.6</v>
      </c>
      <c r="T25" s="29">
        <v>2.1</v>
      </c>
      <c r="U25" s="29">
        <v>1.6</v>
      </c>
      <c r="V25" s="29">
        <v>0.4</v>
      </c>
      <c r="W25" s="29">
        <v>0.2</v>
      </c>
      <c r="X25" s="29">
        <v>0.1</v>
      </c>
      <c r="Y25" s="29">
        <v>0.2</v>
      </c>
      <c r="Z25" s="29">
        <v>0.5</v>
      </c>
      <c r="AA25" s="29">
        <v>0.4</v>
      </c>
      <c r="AB25" s="29">
        <v>0.3</v>
      </c>
      <c r="AC25" s="29">
        <v>0.3</v>
      </c>
      <c r="AD25" s="29">
        <v>0.2</v>
      </c>
      <c r="AE25" s="29">
        <v>0.1</v>
      </c>
      <c r="AF25" s="29">
        <v>0.1</v>
      </c>
      <c r="AG25" s="29">
        <v>0</v>
      </c>
      <c r="AH25" s="29">
        <v>0</v>
      </c>
      <c r="AI25" s="29">
        <v>0</v>
      </c>
      <c r="AJ25" s="29">
        <v>0</v>
      </c>
      <c r="AK25" s="29">
        <v>0</v>
      </c>
      <c r="AL25" s="29">
        <v>0</v>
      </c>
      <c r="AM25" s="29" t="s">
        <v>178</v>
      </c>
      <c r="AN25" s="29" t="s">
        <v>178</v>
      </c>
      <c r="AO25" s="29" t="s">
        <v>178</v>
      </c>
      <c r="AP25" s="29" t="s">
        <v>178</v>
      </c>
      <c r="AQ25" s="29" t="s">
        <v>178</v>
      </c>
      <c r="AR25" s="29" t="s">
        <v>178</v>
      </c>
      <c r="AS25" s="29" t="s">
        <v>178</v>
      </c>
      <c r="AT25" s="29" t="s">
        <v>178</v>
      </c>
      <c r="AU25" s="29" t="s">
        <v>178</v>
      </c>
      <c r="AV25" s="29" t="s">
        <v>178</v>
      </c>
      <c r="AW25" s="29" t="s">
        <v>178</v>
      </c>
      <c r="AX25" s="29" t="s">
        <v>178</v>
      </c>
      <c r="AY25" s="29" t="s">
        <v>178</v>
      </c>
      <c r="AZ25" s="29" t="s">
        <v>178</v>
      </c>
      <c r="BA25" s="29" t="s">
        <v>178</v>
      </c>
      <c r="BB25" s="29" t="s">
        <v>178</v>
      </c>
      <c r="BC25" s="29" t="s">
        <v>178</v>
      </c>
      <c r="BD25" s="29" t="s">
        <v>178</v>
      </c>
      <c r="BE25" s="29" t="s">
        <v>178</v>
      </c>
      <c r="BF25" s="29" t="s">
        <v>178</v>
      </c>
      <c r="BG25" s="29" t="s">
        <v>178</v>
      </c>
      <c r="BH25" s="29" t="s">
        <v>178</v>
      </c>
      <c r="BI25" s="29" t="s">
        <v>178</v>
      </c>
      <c r="BJ25" s="29" t="s">
        <v>178</v>
      </c>
      <c r="BK25" s="29" t="s">
        <v>178</v>
      </c>
      <c r="BL25" s="29" t="s">
        <v>178</v>
      </c>
      <c r="BM25" s="29" t="s">
        <v>178</v>
      </c>
      <c r="BN25" s="29" t="s">
        <v>178</v>
      </c>
      <c r="BO25" s="29" t="s">
        <v>178</v>
      </c>
      <c r="BP25" s="29" t="s">
        <v>178</v>
      </c>
      <c r="BQ25" s="29" t="s">
        <v>178</v>
      </c>
      <c r="BR25" s="29" t="s">
        <v>178</v>
      </c>
      <c r="BS25" s="29" t="s">
        <v>178</v>
      </c>
      <c r="BT25" s="29" t="s">
        <v>178</v>
      </c>
      <c r="BU25" s="29" t="s">
        <v>178</v>
      </c>
      <c r="BV25" s="29" t="s">
        <v>178</v>
      </c>
      <c r="BW25" s="29" t="s">
        <v>178</v>
      </c>
      <c r="BX25" s="29" t="s">
        <v>178</v>
      </c>
      <c r="BY25" s="29" t="s">
        <v>178</v>
      </c>
      <c r="BZ25" s="29" t="s">
        <v>178</v>
      </c>
      <c r="CA25" s="29" t="s">
        <v>178</v>
      </c>
      <c r="CB25" s="29" t="s">
        <v>178</v>
      </c>
      <c r="CC25" s="29" t="s">
        <v>178</v>
      </c>
      <c r="CD25" s="29" t="s">
        <v>178</v>
      </c>
      <c r="CE25" s="29" t="s">
        <v>178</v>
      </c>
      <c r="CF25" s="29" t="s">
        <v>178</v>
      </c>
      <c r="CG25" s="29" t="s">
        <v>178</v>
      </c>
      <c r="CH25" s="29" t="s">
        <v>178</v>
      </c>
      <c r="CI25" s="29" t="s">
        <v>178</v>
      </c>
    </row>
    <row r="26" spans="1:87" ht="12.75">
      <c r="A26" s="29" t="s">
        <v>190</v>
      </c>
      <c r="B26" s="29" t="s">
        <v>228</v>
      </c>
      <c r="C26" s="29" t="s">
        <v>178</v>
      </c>
      <c r="D26" s="29" t="s">
        <v>178</v>
      </c>
      <c r="E26" s="29" t="s">
        <v>178</v>
      </c>
      <c r="F26" s="29" t="s">
        <v>178</v>
      </c>
      <c r="G26" s="29" t="s">
        <v>178</v>
      </c>
      <c r="H26" s="29" t="s">
        <v>178</v>
      </c>
      <c r="I26" s="29" t="s">
        <v>178</v>
      </c>
      <c r="J26" s="29" t="s">
        <v>178</v>
      </c>
      <c r="K26" s="29" t="s">
        <v>178</v>
      </c>
      <c r="L26" s="29" t="s">
        <v>178</v>
      </c>
      <c r="M26" s="29" t="s">
        <v>178</v>
      </c>
      <c r="N26" s="29" t="s">
        <v>178</v>
      </c>
      <c r="O26" s="29" t="s">
        <v>178</v>
      </c>
      <c r="P26" s="29" t="s">
        <v>178</v>
      </c>
      <c r="Q26" s="29" t="s">
        <v>178</v>
      </c>
      <c r="R26" s="29" t="s">
        <v>178</v>
      </c>
      <c r="S26" s="29" t="s">
        <v>178</v>
      </c>
      <c r="T26" s="29" t="s">
        <v>178</v>
      </c>
      <c r="U26" s="29" t="s">
        <v>178</v>
      </c>
      <c r="V26" s="29" t="s">
        <v>178</v>
      </c>
      <c r="W26" s="29" t="s">
        <v>178</v>
      </c>
      <c r="X26" s="29" t="s">
        <v>178</v>
      </c>
      <c r="Y26" s="29" t="s">
        <v>178</v>
      </c>
      <c r="Z26" s="29" t="s">
        <v>178</v>
      </c>
      <c r="AA26" s="29" t="s">
        <v>178</v>
      </c>
      <c r="AB26" s="29" t="s">
        <v>178</v>
      </c>
      <c r="AC26" s="29" t="s">
        <v>178</v>
      </c>
      <c r="AD26" s="29" t="s">
        <v>178</v>
      </c>
      <c r="AE26" s="29" t="s">
        <v>178</v>
      </c>
      <c r="AF26" s="29" t="s">
        <v>178</v>
      </c>
      <c r="AG26" s="29" t="s">
        <v>178</v>
      </c>
      <c r="AH26" s="29" t="s">
        <v>178</v>
      </c>
      <c r="AI26" s="29">
        <v>0</v>
      </c>
      <c r="AJ26" s="29">
        <v>0</v>
      </c>
      <c r="AK26" s="29">
        <v>0</v>
      </c>
      <c r="AL26" s="29">
        <v>0</v>
      </c>
      <c r="AM26" s="29">
        <v>0</v>
      </c>
      <c r="AN26" s="29">
        <v>0.1</v>
      </c>
      <c r="AO26" s="29">
        <v>0.1</v>
      </c>
      <c r="AP26" s="29">
        <v>0.2</v>
      </c>
      <c r="AQ26" s="29">
        <v>0.3</v>
      </c>
      <c r="AR26" s="29">
        <v>1.1</v>
      </c>
      <c r="AS26" s="29">
        <v>1.7</v>
      </c>
      <c r="AT26" s="29">
        <v>2</v>
      </c>
      <c r="AU26" s="29">
        <v>2.2</v>
      </c>
      <c r="AV26" s="29">
        <v>3.4</v>
      </c>
      <c r="AW26" s="29">
        <v>4.6</v>
      </c>
      <c r="AX26" s="29">
        <v>4.6</v>
      </c>
      <c r="AY26" s="29">
        <v>4.4</v>
      </c>
      <c r="AZ26" s="29">
        <v>4.6</v>
      </c>
      <c r="BA26" s="29">
        <v>6.3</v>
      </c>
      <c r="BB26" s="29">
        <v>8.2</v>
      </c>
      <c r="BC26" s="29">
        <v>10.1</v>
      </c>
      <c r="BD26" s="29">
        <v>9.9</v>
      </c>
      <c r="BE26" s="29">
        <v>11.1</v>
      </c>
      <c r="BF26" s="29">
        <v>10.7</v>
      </c>
      <c r="BG26" s="29">
        <v>10.7</v>
      </c>
      <c r="BH26" s="29">
        <v>10.6</v>
      </c>
      <c r="BI26" s="29">
        <v>10.6</v>
      </c>
      <c r="BJ26" s="29">
        <v>11.2</v>
      </c>
      <c r="BK26" s="29">
        <v>12.3</v>
      </c>
      <c r="BL26" s="29">
        <v>14.7</v>
      </c>
      <c r="BM26" s="29">
        <v>18.3</v>
      </c>
      <c r="BN26" s="29">
        <v>21.3</v>
      </c>
      <c r="BO26" s="29">
        <v>22.2</v>
      </c>
      <c r="BP26" s="29">
        <v>22.8</v>
      </c>
      <c r="BQ26" s="29">
        <v>22.4</v>
      </c>
      <c r="BR26" s="29">
        <v>22</v>
      </c>
      <c r="BS26" s="29">
        <v>18.7</v>
      </c>
      <c r="BT26" s="29">
        <v>16.5</v>
      </c>
      <c r="BU26" s="29">
        <v>15.5</v>
      </c>
      <c r="BV26" s="29">
        <v>14.6</v>
      </c>
      <c r="BW26" s="29">
        <v>16</v>
      </c>
      <c r="BX26" s="29">
        <v>18.6</v>
      </c>
      <c r="BY26" s="29">
        <v>22.1</v>
      </c>
      <c r="BZ26" s="29">
        <v>25.9</v>
      </c>
      <c r="CA26" s="29">
        <v>29.5</v>
      </c>
      <c r="CB26" s="29">
        <v>29.4</v>
      </c>
      <c r="CC26" s="29">
        <v>30.9</v>
      </c>
      <c r="CD26" s="29">
        <v>37</v>
      </c>
      <c r="CE26" s="29">
        <v>54.8</v>
      </c>
      <c r="CF26" s="29">
        <v>66.5</v>
      </c>
      <c r="CG26" s="29">
        <v>72.7</v>
      </c>
      <c r="CH26" s="29">
        <v>74.9</v>
      </c>
      <c r="CI26" s="29">
        <v>74.7</v>
      </c>
    </row>
    <row r="27" spans="1:87" ht="12.75">
      <c r="A27" s="29" t="s">
        <v>191</v>
      </c>
      <c r="B27" s="29" t="s">
        <v>229</v>
      </c>
      <c r="C27" s="29" t="s">
        <v>178</v>
      </c>
      <c r="D27" s="29" t="s">
        <v>178</v>
      </c>
      <c r="E27" s="29" t="s">
        <v>178</v>
      </c>
      <c r="F27" s="29" t="s">
        <v>178</v>
      </c>
      <c r="G27" s="29" t="s">
        <v>178</v>
      </c>
      <c r="H27" s="29" t="s">
        <v>178</v>
      </c>
      <c r="I27" s="29" t="s">
        <v>178</v>
      </c>
      <c r="J27" s="29" t="s">
        <v>178</v>
      </c>
      <c r="K27" s="29" t="s">
        <v>178</v>
      </c>
      <c r="L27" s="29" t="s">
        <v>178</v>
      </c>
      <c r="M27" s="29" t="s">
        <v>178</v>
      </c>
      <c r="N27" s="29" t="s">
        <v>178</v>
      </c>
      <c r="O27" s="29" t="s">
        <v>178</v>
      </c>
      <c r="P27" s="29" t="s">
        <v>178</v>
      </c>
      <c r="Q27" s="29" t="s">
        <v>178</v>
      </c>
      <c r="R27" s="29" t="s">
        <v>178</v>
      </c>
      <c r="S27" s="29" t="s">
        <v>178</v>
      </c>
      <c r="T27" s="29" t="s">
        <v>178</v>
      </c>
      <c r="U27" s="29" t="s">
        <v>178</v>
      </c>
      <c r="V27" s="29" t="s">
        <v>178</v>
      </c>
      <c r="W27" s="29" t="s">
        <v>178</v>
      </c>
      <c r="X27" s="29" t="s">
        <v>178</v>
      </c>
      <c r="Y27" s="29" t="s">
        <v>178</v>
      </c>
      <c r="Z27" s="29" t="s">
        <v>178</v>
      </c>
      <c r="AA27" s="29" t="s">
        <v>178</v>
      </c>
      <c r="AB27" s="29" t="s">
        <v>178</v>
      </c>
      <c r="AC27" s="29" t="s">
        <v>178</v>
      </c>
      <c r="AD27" s="29" t="s">
        <v>178</v>
      </c>
      <c r="AE27" s="29" t="s">
        <v>178</v>
      </c>
      <c r="AF27" s="29" t="s">
        <v>178</v>
      </c>
      <c r="AG27" s="29" t="s">
        <v>178</v>
      </c>
      <c r="AH27" s="29" t="s">
        <v>178</v>
      </c>
      <c r="AI27" s="29" t="s">
        <v>178</v>
      </c>
      <c r="AJ27" s="29" t="s">
        <v>178</v>
      </c>
      <c r="AK27" s="29" t="s">
        <v>178</v>
      </c>
      <c r="AL27" s="29" t="s">
        <v>178</v>
      </c>
      <c r="AM27" s="29" t="s">
        <v>178</v>
      </c>
      <c r="AN27" s="29" t="s">
        <v>178</v>
      </c>
      <c r="AO27" s="29" t="s">
        <v>178</v>
      </c>
      <c r="AP27" s="29" t="s">
        <v>178</v>
      </c>
      <c r="AQ27" s="29" t="s">
        <v>178</v>
      </c>
      <c r="AR27" s="29">
        <v>0.1</v>
      </c>
      <c r="AS27" s="29">
        <v>0.4</v>
      </c>
      <c r="AT27" s="29">
        <v>0.6</v>
      </c>
      <c r="AU27" s="29">
        <v>1.1</v>
      </c>
      <c r="AV27" s="29">
        <v>1</v>
      </c>
      <c r="AW27" s="29">
        <v>1</v>
      </c>
      <c r="AX27" s="29">
        <v>1</v>
      </c>
      <c r="AY27" s="29">
        <v>1</v>
      </c>
      <c r="AZ27" s="29">
        <v>1</v>
      </c>
      <c r="BA27" s="29">
        <v>1.7</v>
      </c>
      <c r="BB27" s="29">
        <v>1.8</v>
      </c>
      <c r="BC27" s="29">
        <v>1.7</v>
      </c>
      <c r="BD27" s="29">
        <v>1.7</v>
      </c>
      <c r="BE27" s="29">
        <v>1.7</v>
      </c>
      <c r="BF27" s="29">
        <v>1.6</v>
      </c>
      <c r="BG27" s="29">
        <v>1.6</v>
      </c>
      <c r="BH27" s="29">
        <v>1.6</v>
      </c>
      <c r="BI27" s="29">
        <v>1.5</v>
      </c>
      <c r="BJ27" s="29">
        <v>1.5</v>
      </c>
      <c r="BK27" s="29">
        <v>1.5</v>
      </c>
      <c r="BL27" s="29">
        <v>1.4</v>
      </c>
      <c r="BM27" s="29">
        <v>1.4</v>
      </c>
      <c r="BN27" s="29">
        <v>1.4</v>
      </c>
      <c r="BO27" s="29">
        <v>1.4</v>
      </c>
      <c r="BP27" s="29">
        <v>1.3</v>
      </c>
      <c r="BQ27" s="29">
        <v>1.2</v>
      </c>
      <c r="BR27" s="29">
        <v>1.2</v>
      </c>
      <c r="BS27" s="29">
        <v>1.1</v>
      </c>
      <c r="BT27" s="29">
        <v>1</v>
      </c>
      <c r="BU27" s="29">
        <v>1</v>
      </c>
      <c r="BV27" s="29">
        <v>0.9</v>
      </c>
      <c r="BW27" s="29">
        <v>0.9</v>
      </c>
      <c r="BX27" s="29">
        <v>0.8</v>
      </c>
      <c r="BY27" s="29">
        <v>0.8</v>
      </c>
      <c r="BZ27" s="29">
        <v>0.7</v>
      </c>
      <c r="CA27" s="29">
        <v>0.7</v>
      </c>
      <c r="CB27" s="29">
        <v>0.6</v>
      </c>
      <c r="CC27" s="29">
        <v>0.6</v>
      </c>
      <c r="CD27" s="29">
        <v>0.5</v>
      </c>
      <c r="CE27" s="29">
        <v>0.5</v>
      </c>
      <c r="CF27" s="29">
        <v>0.4</v>
      </c>
      <c r="CG27" s="29">
        <v>0.4</v>
      </c>
      <c r="CH27" s="29">
        <v>0.4</v>
      </c>
      <c r="CI27" s="29">
        <v>0.3</v>
      </c>
    </row>
    <row r="28" spans="1:87" ht="12.75">
      <c r="A28" s="29" t="s">
        <v>193</v>
      </c>
      <c r="B28" s="29" t="s">
        <v>230</v>
      </c>
      <c r="C28" s="29" t="s">
        <v>178</v>
      </c>
      <c r="D28" s="29" t="s">
        <v>178</v>
      </c>
      <c r="E28" s="29" t="s">
        <v>178</v>
      </c>
      <c r="F28" s="29" t="s">
        <v>178</v>
      </c>
      <c r="G28" s="29" t="s">
        <v>178</v>
      </c>
      <c r="H28" s="29" t="s">
        <v>178</v>
      </c>
      <c r="I28" s="29" t="s">
        <v>178</v>
      </c>
      <c r="J28" s="29" t="s">
        <v>178</v>
      </c>
      <c r="K28" s="29" t="s">
        <v>178</v>
      </c>
      <c r="L28" s="29" t="s">
        <v>178</v>
      </c>
      <c r="M28" s="29" t="s">
        <v>178</v>
      </c>
      <c r="N28" s="29" t="s">
        <v>178</v>
      </c>
      <c r="O28" s="29" t="s">
        <v>178</v>
      </c>
      <c r="P28" s="29" t="s">
        <v>178</v>
      </c>
      <c r="Q28" s="29" t="s">
        <v>178</v>
      </c>
      <c r="R28" s="29" t="s">
        <v>178</v>
      </c>
      <c r="S28" s="29" t="s">
        <v>178</v>
      </c>
      <c r="T28" s="29" t="s">
        <v>178</v>
      </c>
      <c r="U28" s="29" t="s">
        <v>178</v>
      </c>
      <c r="V28" s="29" t="s">
        <v>178</v>
      </c>
      <c r="W28" s="29" t="s">
        <v>178</v>
      </c>
      <c r="X28" s="29" t="s">
        <v>178</v>
      </c>
      <c r="Y28" s="29" t="s">
        <v>178</v>
      </c>
      <c r="Z28" s="29" t="s">
        <v>178</v>
      </c>
      <c r="AA28" s="29" t="s">
        <v>178</v>
      </c>
      <c r="AB28" s="29" t="s">
        <v>178</v>
      </c>
      <c r="AC28" s="29" t="s">
        <v>178</v>
      </c>
      <c r="AD28" s="29" t="s">
        <v>178</v>
      </c>
      <c r="AE28" s="29" t="s">
        <v>178</v>
      </c>
      <c r="AF28" s="29" t="s">
        <v>178</v>
      </c>
      <c r="AG28" s="29" t="s">
        <v>178</v>
      </c>
      <c r="AH28" s="29" t="s">
        <v>178</v>
      </c>
      <c r="AI28" s="29" t="s">
        <v>178</v>
      </c>
      <c r="AJ28" s="29" t="s">
        <v>178</v>
      </c>
      <c r="AK28" s="29" t="s">
        <v>178</v>
      </c>
      <c r="AL28" s="29" t="s">
        <v>178</v>
      </c>
      <c r="AM28" s="29" t="s">
        <v>178</v>
      </c>
      <c r="AN28" s="29" t="s">
        <v>178</v>
      </c>
      <c r="AO28" s="29" t="s">
        <v>178</v>
      </c>
      <c r="AP28" s="29" t="s">
        <v>178</v>
      </c>
      <c r="AQ28" s="29" t="s">
        <v>178</v>
      </c>
      <c r="AR28" s="29" t="s">
        <v>178</v>
      </c>
      <c r="AS28" s="29" t="s">
        <v>178</v>
      </c>
      <c r="AT28" s="29" t="s">
        <v>178</v>
      </c>
      <c r="AU28" s="29" t="s">
        <v>178</v>
      </c>
      <c r="AV28" s="29">
        <v>4</v>
      </c>
      <c r="AW28" s="29">
        <v>4.4</v>
      </c>
      <c r="AX28" s="29">
        <v>4.6</v>
      </c>
      <c r="AY28" s="29">
        <v>4.7</v>
      </c>
      <c r="AZ28" s="29">
        <v>4.9</v>
      </c>
      <c r="BA28" s="29">
        <v>5.3</v>
      </c>
      <c r="BB28" s="29">
        <v>5.9</v>
      </c>
      <c r="BC28" s="29">
        <v>6.6</v>
      </c>
      <c r="BD28" s="29">
        <v>6.9</v>
      </c>
      <c r="BE28" s="29">
        <v>7.4</v>
      </c>
      <c r="BF28" s="29">
        <v>8.3</v>
      </c>
      <c r="BG28" s="29">
        <v>8.8</v>
      </c>
      <c r="BH28" s="29">
        <v>9.5</v>
      </c>
      <c r="BI28" s="29">
        <v>10</v>
      </c>
      <c r="BJ28" s="29">
        <v>10.7</v>
      </c>
      <c r="BK28" s="29">
        <v>11.6</v>
      </c>
      <c r="BL28" s="29">
        <v>12.9</v>
      </c>
      <c r="BM28" s="29">
        <v>14.8</v>
      </c>
      <c r="BN28" s="29">
        <v>18.2</v>
      </c>
      <c r="BO28" s="29">
        <v>20.7</v>
      </c>
      <c r="BP28" s="29">
        <v>22.5</v>
      </c>
      <c r="BQ28" s="29">
        <v>23.9</v>
      </c>
      <c r="BR28" s="29">
        <v>25.3</v>
      </c>
      <c r="BS28" s="29">
        <v>25.5</v>
      </c>
      <c r="BT28" s="29">
        <v>26.4</v>
      </c>
      <c r="BU28" s="29">
        <v>26.8</v>
      </c>
      <c r="BV28" s="29">
        <v>27.3</v>
      </c>
      <c r="BW28" s="29">
        <v>28.7</v>
      </c>
      <c r="BX28" s="29">
        <v>29.9</v>
      </c>
      <c r="BY28" s="29">
        <v>30.7</v>
      </c>
      <c r="BZ28" s="29">
        <v>31.9</v>
      </c>
      <c r="CA28" s="29">
        <v>33.1</v>
      </c>
      <c r="CB28" s="29">
        <v>34.7</v>
      </c>
      <c r="CC28" s="29">
        <v>36.9</v>
      </c>
      <c r="CD28" s="29">
        <v>38.7</v>
      </c>
      <c r="CE28" s="29">
        <v>42.6</v>
      </c>
      <c r="CF28" s="29">
        <v>44.6</v>
      </c>
      <c r="CG28" s="29">
        <v>46</v>
      </c>
      <c r="CH28" s="29">
        <v>48.8</v>
      </c>
      <c r="CI28" s="29">
        <v>50.4</v>
      </c>
    </row>
    <row r="29" spans="1:87" ht="12.75">
      <c r="A29" s="29" t="s">
        <v>195</v>
      </c>
      <c r="B29" s="29" t="s">
        <v>231</v>
      </c>
      <c r="C29" s="29" t="s">
        <v>178</v>
      </c>
      <c r="D29" s="29" t="s">
        <v>178</v>
      </c>
      <c r="E29" s="29" t="s">
        <v>178</v>
      </c>
      <c r="F29" s="29" t="s">
        <v>178</v>
      </c>
      <c r="G29" s="29" t="s">
        <v>178</v>
      </c>
      <c r="H29" s="29" t="s">
        <v>178</v>
      </c>
      <c r="I29" s="29">
        <v>0</v>
      </c>
      <c r="J29" s="29">
        <v>0</v>
      </c>
      <c r="K29" s="29">
        <v>0</v>
      </c>
      <c r="L29" s="29">
        <v>0</v>
      </c>
      <c r="M29" s="29">
        <v>0</v>
      </c>
      <c r="N29" s="29">
        <v>0.1</v>
      </c>
      <c r="O29" s="29">
        <v>0.1</v>
      </c>
      <c r="P29" s="29">
        <v>0.1</v>
      </c>
      <c r="Q29" s="29">
        <v>0</v>
      </c>
      <c r="R29" s="29" t="s">
        <v>178</v>
      </c>
      <c r="S29" s="29" t="s">
        <v>178</v>
      </c>
      <c r="T29" s="29" t="s">
        <v>178</v>
      </c>
      <c r="U29" s="29" t="s">
        <v>178</v>
      </c>
      <c r="V29" s="29" t="s">
        <v>178</v>
      </c>
      <c r="W29" s="29" t="s">
        <v>178</v>
      </c>
      <c r="X29" s="29" t="s">
        <v>178</v>
      </c>
      <c r="Y29" s="29" t="s">
        <v>178</v>
      </c>
      <c r="Z29" s="29" t="s">
        <v>178</v>
      </c>
      <c r="AA29" s="29" t="s">
        <v>178</v>
      </c>
      <c r="AB29" s="29" t="s">
        <v>178</v>
      </c>
      <c r="AC29" s="29" t="s">
        <v>178</v>
      </c>
      <c r="AD29" s="29" t="s">
        <v>178</v>
      </c>
      <c r="AE29" s="29" t="s">
        <v>178</v>
      </c>
      <c r="AF29" s="29" t="s">
        <v>178</v>
      </c>
      <c r="AG29" s="29" t="s">
        <v>178</v>
      </c>
      <c r="AH29" s="29" t="s">
        <v>178</v>
      </c>
      <c r="AI29" s="29" t="s">
        <v>178</v>
      </c>
      <c r="AJ29" s="29" t="s">
        <v>178</v>
      </c>
      <c r="AK29" s="29" t="s">
        <v>178</v>
      </c>
      <c r="AL29" s="29" t="s">
        <v>178</v>
      </c>
      <c r="AM29" s="29" t="s">
        <v>178</v>
      </c>
      <c r="AN29" s="29" t="s">
        <v>178</v>
      </c>
      <c r="AO29" s="29" t="s">
        <v>178</v>
      </c>
      <c r="AP29" s="29" t="s">
        <v>178</v>
      </c>
      <c r="AQ29" s="29" t="s">
        <v>178</v>
      </c>
      <c r="AR29" s="29" t="s">
        <v>178</v>
      </c>
      <c r="AS29" s="29" t="s">
        <v>178</v>
      </c>
      <c r="AT29" s="29" t="s">
        <v>178</v>
      </c>
      <c r="AU29" s="29" t="s">
        <v>178</v>
      </c>
      <c r="AV29" s="29" t="s">
        <v>178</v>
      </c>
      <c r="AW29" s="29" t="s">
        <v>178</v>
      </c>
      <c r="AX29" s="29" t="s">
        <v>178</v>
      </c>
      <c r="AY29" s="29" t="s">
        <v>178</v>
      </c>
      <c r="AZ29" s="29" t="s">
        <v>178</v>
      </c>
      <c r="BA29" s="29" t="s">
        <v>178</v>
      </c>
      <c r="BB29" s="29" t="s">
        <v>178</v>
      </c>
      <c r="BC29" s="29" t="s">
        <v>178</v>
      </c>
      <c r="BD29" s="29" t="s">
        <v>178</v>
      </c>
      <c r="BE29" s="29" t="s">
        <v>178</v>
      </c>
      <c r="BF29" s="29" t="s">
        <v>178</v>
      </c>
      <c r="BG29" s="29" t="s">
        <v>178</v>
      </c>
      <c r="BH29" s="29" t="s">
        <v>178</v>
      </c>
      <c r="BI29" s="29" t="s">
        <v>178</v>
      </c>
      <c r="BJ29" s="29" t="s">
        <v>178</v>
      </c>
      <c r="BK29" s="29" t="s">
        <v>178</v>
      </c>
      <c r="BL29" s="29" t="s">
        <v>178</v>
      </c>
      <c r="BM29" s="29" t="s">
        <v>178</v>
      </c>
      <c r="BN29" s="29" t="s">
        <v>178</v>
      </c>
      <c r="BO29" s="29" t="s">
        <v>178</v>
      </c>
      <c r="BP29" s="29" t="s">
        <v>178</v>
      </c>
      <c r="BQ29" s="29" t="s">
        <v>178</v>
      </c>
      <c r="BR29" s="29" t="s">
        <v>178</v>
      </c>
      <c r="BS29" s="29" t="s">
        <v>178</v>
      </c>
      <c r="BT29" s="29" t="s">
        <v>178</v>
      </c>
      <c r="BU29" s="29" t="s">
        <v>178</v>
      </c>
      <c r="BV29" s="29" t="s">
        <v>178</v>
      </c>
      <c r="BW29" s="29" t="s">
        <v>178</v>
      </c>
      <c r="BX29" s="29" t="s">
        <v>178</v>
      </c>
      <c r="BY29" s="29" t="s">
        <v>178</v>
      </c>
      <c r="BZ29" s="29" t="s">
        <v>178</v>
      </c>
      <c r="CA29" s="29" t="s">
        <v>178</v>
      </c>
      <c r="CB29" s="29" t="s">
        <v>178</v>
      </c>
      <c r="CC29" s="29" t="s">
        <v>178</v>
      </c>
      <c r="CD29" s="29" t="s">
        <v>178</v>
      </c>
      <c r="CE29" s="29" t="s">
        <v>178</v>
      </c>
      <c r="CF29" s="29" t="s">
        <v>178</v>
      </c>
      <c r="CG29" s="29" t="s">
        <v>178</v>
      </c>
      <c r="CH29" s="29" t="s">
        <v>178</v>
      </c>
      <c r="CI29" s="29" t="s">
        <v>178</v>
      </c>
    </row>
    <row r="30" spans="1:87" ht="12.75">
      <c r="A30" s="29" t="s">
        <v>197</v>
      </c>
      <c r="B30" s="29" t="s">
        <v>232</v>
      </c>
      <c r="C30" s="29" t="s">
        <v>178</v>
      </c>
      <c r="D30" s="29" t="s">
        <v>178</v>
      </c>
      <c r="E30" s="29" t="s">
        <v>178</v>
      </c>
      <c r="F30" s="29" t="s">
        <v>178</v>
      </c>
      <c r="G30" s="29" t="s">
        <v>178</v>
      </c>
      <c r="H30" s="29" t="s">
        <v>178</v>
      </c>
      <c r="I30" s="29" t="s">
        <v>178</v>
      </c>
      <c r="J30" s="29" t="s">
        <v>178</v>
      </c>
      <c r="K30" s="29" t="s">
        <v>178</v>
      </c>
      <c r="L30" s="29" t="s">
        <v>178</v>
      </c>
      <c r="M30" s="29" t="s">
        <v>178</v>
      </c>
      <c r="N30" s="29" t="s">
        <v>178</v>
      </c>
      <c r="O30" s="29" t="s">
        <v>178</v>
      </c>
      <c r="P30" s="29" t="s">
        <v>178</v>
      </c>
      <c r="Q30" s="29" t="s">
        <v>178</v>
      </c>
      <c r="R30" s="29" t="s">
        <v>178</v>
      </c>
      <c r="S30" s="29" t="s">
        <v>178</v>
      </c>
      <c r="T30" s="29" t="s">
        <v>178</v>
      </c>
      <c r="U30" s="29" t="s">
        <v>178</v>
      </c>
      <c r="V30" s="29" t="s">
        <v>178</v>
      </c>
      <c r="W30" s="29" t="s">
        <v>178</v>
      </c>
      <c r="X30" s="29" t="s">
        <v>178</v>
      </c>
      <c r="Y30" s="29" t="s">
        <v>178</v>
      </c>
      <c r="Z30" s="29" t="s">
        <v>178</v>
      </c>
      <c r="AA30" s="29" t="s">
        <v>178</v>
      </c>
      <c r="AB30" s="29" t="s">
        <v>178</v>
      </c>
      <c r="AC30" s="29" t="s">
        <v>178</v>
      </c>
      <c r="AD30" s="29" t="s">
        <v>178</v>
      </c>
      <c r="AE30" s="29" t="s">
        <v>178</v>
      </c>
      <c r="AF30" s="29" t="s">
        <v>178</v>
      </c>
      <c r="AG30" s="29" t="s">
        <v>178</v>
      </c>
      <c r="AH30" s="29" t="s">
        <v>178</v>
      </c>
      <c r="AI30" s="29" t="s">
        <v>178</v>
      </c>
      <c r="AJ30" s="29" t="s">
        <v>178</v>
      </c>
      <c r="AK30" s="29" t="s">
        <v>178</v>
      </c>
      <c r="AL30" s="29" t="s">
        <v>178</v>
      </c>
      <c r="AM30" s="29" t="s">
        <v>178</v>
      </c>
      <c r="AN30" s="29" t="s">
        <v>178</v>
      </c>
      <c r="AO30" s="29" t="s">
        <v>178</v>
      </c>
      <c r="AP30" s="29" t="s">
        <v>178</v>
      </c>
      <c r="AQ30" s="29" t="s">
        <v>178</v>
      </c>
      <c r="AR30" s="29" t="s">
        <v>178</v>
      </c>
      <c r="AS30" s="29" t="s">
        <v>178</v>
      </c>
      <c r="AT30" s="29" t="s">
        <v>178</v>
      </c>
      <c r="AU30" s="29" t="s">
        <v>178</v>
      </c>
      <c r="AV30" s="29" t="s">
        <v>178</v>
      </c>
      <c r="AW30" s="29" t="s">
        <v>178</v>
      </c>
      <c r="AX30" s="29">
        <v>0.9</v>
      </c>
      <c r="AY30" s="29">
        <v>0.9</v>
      </c>
      <c r="AZ30" s="29">
        <v>0.9</v>
      </c>
      <c r="BA30" s="29">
        <v>0.8</v>
      </c>
      <c r="BB30" s="29">
        <v>1.3</v>
      </c>
      <c r="BC30" s="29">
        <v>1.3</v>
      </c>
      <c r="BD30" s="29">
        <v>1.2</v>
      </c>
      <c r="BE30" s="29">
        <v>1.2</v>
      </c>
      <c r="BF30" s="29">
        <v>1.2</v>
      </c>
      <c r="BG30" s="29">
        <v>1.1</v>
      </c>
      <c r="BH30" s="29">
        <v>1.4</v>
      </c>
      <c r="BI30" s="29">
        <v>1.4</v>
      </c>
      <c r="BJ30" s="29">
        <v>2.7</v>
      </c>
      <c r="BK30" s="29">
        <v>4</v>
      </c>
      <c r="BL30" s="29">
        <v>4.4</v>
      </c>
      <c r="BM30" s="29">
        <v>4.9</v>
      </c>
      <c r="BN30" s="29">
        <v>8.3</v>
      </c>
      <c r="BO30" s="29">
        <v>9.4</v>
      </c>
      <c r="BP30" s="29">
        <v>11.4</v>
      </c>
      <c r="BQ30" s="29">
        <v>15.4</v>
      </c>
      <c r="BR30" s="29">
        <v>19.2</v>
      </c>
      <c r="BS30" s="29">
        <v>21.7</v>
      </c>
      <c r="BT30" s="29">
        <v>23.2</v>
      </c>
      <c r="BU30" s="29">
        <v>26.2</v>
      </c>
      <c r="BV30" s="29">
        <v>27</v>
      </c>
      <c r="BW30" s="29">
        <v>26.7</v>
      </c>
      <c r="BX30" s="29">
        <v>32.9</v>
      </c>
      <c r="BY30" s="29">
        <v>38.5</v>
      </c>
      <c r="BZ30" s="29">
        <v>42</v>
      </c>
      <c r="CA30" s="29">
        <v>49.3</v>
      </c>
      <c r="CB30" s="29">
        <v>51.7</v>
      </c>
      <c r="CC30" s="29">
        <v>54.8</v>
      </c>
      <c r="CD30" s="29">
        <v>57.5</v>
      </c>
      <c r="CE30" s="29">
        <v>67.9</v>
      </c>
      <c r="CF30" s="29">
        <v>96.5</v>
      </c>
      <c r="CG30" s="29">
        <v>99.1</v>
      </c>
      <c r="CH30" s="29">
        <v>83.4</v>
      </c>
      <c r="CI30" s="29">
        <v>83.4</v>
      </c>
    </row>
    <row r="31" spans="1:87" ht="12.75">
      <c r="A31" s="29" t="s">
        <v>199</v>
      </c>
      <c r="B31" s="29" t="s">
        <v>233</v>
      </c>
      <c r="C31" s="29">
        <v>0.1</v>
      </c>
      <c r="D31" s="29">
        <v>0.1</v>
      </c>
      <c r="E31" s="29">
        <v>0.1</v>
      </c>
      <c r="F31" s="29">
        <v>0.1</v>
      </c>
      <c r="G31" s="29">
        <v>0.1</v>
      </c>
      <c r="H31" s="29">
        <v>0.1</v>
      </c>
      <c r="I31" s="29">
        <v>0.1</v>
      </c>
      <c r="J31" s="29">
        <v>0.1</v>
      </c>
      <c r="K31" s="29">
        <v>0.1</v>
      </c>
      <c r="L31" s="29">
        <v>0.1</v>
      </c>
      <c r="M31" s="29">
        <v>0</v>
      </c>
      <c r="N31" s="29">
        <v>0</v>
      </c>
      <c r="O31" s="29">
        <v>0</v>
      </c>
      <c r="P31" s="29">
        <v>0.1</v>
      </c>
      <c r="Q31" s="29">
        <v>0.2</v>
      </c>
      <c r="R31" s="29">
        <v>0.3</v>
      </c>
      <c r="S31" s="29">
        <v>0.2</v>
      </c>
      <c r="T31" s="29">
        <v>0.1</v>
      </c>
      <c r="U31" s="29">
        <v>0.3</v>
      </c>
      <c r="V31" s="29">
        <v>0.3</v>
      </c>
      <c r="W31" s="29">
        <v>0.3</v>
      </c>
      <c r="X31" s="29">
        <v>0.4</v>
      </c>
      <c r="Y31" s="29">
        <v>0.3</v>
      </c>
      <c r="Z31" s="29">
        <v>0.2</v>
      </c>
      <c r="AA31" s="29">
        <v>0.2</v>
      </c>
      <c r="AB31" s="29">
        <v>0.1</v>
      </c>
      <c r="AC31" s="29">
        <v>0.1</v>
      </c>
      <c r="AD31" s="29">
        <v>0.1</v>
      </c>
      <c r="AE31" s="29">
        <v>0.1</v>
      </c>
      <c r="AF31" s="29">
        <v>0.2</v>
      </c>
      <c r="AG31" s="29">
        <v>0.2</v>
      </c>
      <c r="AH31" s="29">
        <v>0.2</v>
      </c>
      <c r="AI31" s="29">
        <v>0.3</v>
      </c>
      <c r="AJ31" s="29">
        <v>0.4</v>
      </c>
      <c r="AK31" s="29">
        <v>0.4</v>
      </c>
      <c r="AL31" s="29">
        <v>0.6</v>
      </c>
      <c r="AM31" s="29">
        <v>0.7</v>
      </c>
      <c r="AN31" s="29">
        <v>1</v>
      </c>
      <c r="AO31" s="29">
        <v>1.3</v>
      </c>
      <c r="AP31" s="29">
        <v>1.4</v>
      </c>
      <c r="AQ31" s="29">
        <v>1.7</v>
      </c>
      <c r="AR31" s="29">
        <v>2.1</v>
      </c>
      <c r="AS31" s="29">
        <v>2.4</v>
      </c>
      <c r="AT31" s="29">
        <v>2.6</v>
      </c>
      <c r="AU31" s="29">
        <v>2.6</v>
      </c>
      <c r="AV31" s="29">
        <v>2.9</v>
      </c>
      <c r="AW31" s="29">
        <v>5</v>
      </c>
      <c r="AX31" s="29">
        <v>4.3</v>
      </c>
      <c r="AY31" s="29">
        <v>4.7</v>
      </c>
      <c r="AZ31" s="29">
        <v>6.1</v>
      </c>
      <c r="BA31" s="29">
        <v>6.8</v>
      </c>
      <c r="BB31" s="29">
        <v>10.9</v>
      </c>
      <c r="BC31" s="29">
        <v>10</v>
      </c>
      <c r="BD31" s="29">
        <v>8.2</v>
      </c>
      <c r="BE31" s="29">
        <v>8.9</v>
      </c>
      <c r="BF31" s="29">
        <v>9.6</v>
      </c>
      <c r="BG31" s="29">
        <v>9.6</v>
      </c>
      <c r="BH31" s="29">
        <v>10.1</v>
      </c>
      <c r="BI31" s="29">
        <v>10.5</v>
      </c>
      <c r="BJ31" s="29">
        <v>11.3</v>
      </c>
      <c r="BK31" s="29">
        <v>13.6</v>
      </c>
      <c r="BL31" s="29">
        <v>13.5</v>
      </c>
      <c r="BM31" s="29">
        <v>14.7</v>
      </c>
      <c r="BN31" s="29">
        <v>16.1</v>
      </c>
      <c r="BO31" s="29">
        <v>17.2</v>
      </c>
      <c r="BP31" s="29">
        <v>16.6</v>
      </c>
      <c r="BQ31" s="29">
        <v>17</v>
      </c>
      <c r="BR31" s="29">
        <v>17.2</v>
      </c>
      <c r="BS31" s="29">
        <v>17.8</v>
      </c>
      <c r="BT31" s="29">
        <v>19.8</v>
      </c>
      <c r="BU31" s="29">
        <v>20.7</v>
      </c>
      <c r="BV31" s="29">
        <v>21.2</v>
      </c>
      <c r="BW31" s="29">
        <v>25.5</v>
      </c>
      <c r="BX31" s="29">
        <v>28.1</v>
      </c>
      <c r="BY31" s="29">
        <v>30.4</v>
      </c>
      <c r="BZ31" s="29">
        <v>37.7</v>
      </c>
      <c r="CA31" s="29">
        <v>36.7</v>
      </c>
      <c r="CB31" s="29">
        <v>36.8</v>
      </c>
      <c r="CC31" s="29">
        <v>37.8</v>
      </c>
      <c r="CD31" s="29">
        <v>74.5</v>
      </c>
      <c r="CE31" s="29">
        <v>81</v>
      </c>
      <c r="CF31" s="29">
        <v>80.5</v>
      </c>
      <c r="CG31" s="29">
        <v>67.8</v>
      </c>
      <c r="CH31" s="29">
        <v>66.3</v>
      </c>
      <c r="CI31" s="29">
        <v>63.8</v>
      </c>
    </row>
    <row r="32" spans="1:87" ht="12.75">
      <c r="A32" s="29" t="s">
        <v>203</v>
      </c>
      <c r="B32" s="35" t="s">
        <v>200</v>
      </c>
      <c r="C32" s="29">
        <v>0.1</v>
      </c>
      <c r="D32" s="29">
        <v>0.2</v>
      </c>
      <c r="E32" s="29">
        <v>0.3</v>
      </c>
      <c r="F32" s="29">
        <v>0.4</v>
      </c>
      <c r="G32" s="29">
        <v>0.6</v>
      </c>
      <c r="H32" s="29">
        <v>0.8</v>
      </c>
      <c r="I32" s="29">
        <v>1</v>
      </c>
      <c r="J32" s="29">
        <v>0.7</v>
      </c>
      <c r="K32" s="29">
        <v>0.9</v>
      </c>
      <c r="L32" s="29">
        <v>1.1</v>
      </c>
      <c r="M32" s="29">
        <v>1.1</v>
      </c>
      <c r="N32" s="29">
        <v>1.1</v>
      </c>
      <c r="O32" s="29">
        <v>1.1</v>
      </c>
      <c r="P32" s="29">
        <v>1</v>
      </c>
      <c r="Q32" s="29">
        <v>1</v>
      </c>
      <c r="R32" s="29">
        <v>1</v>
      </c>
      <c r="S32" s="29">
        <v>1.1</v>
      </c>
      <c r="T32" s="29">
        <v>1.5</v>
      </c>
      <c r="U32" s="29">
        <v>2</v>
      </c>
      <c r="V32" s="29">
        <v>2.7</v>
      </c>
      <c r="W32" s="29">
        <v>2.7</v>
      </c>
      <c r="X32" s="29">
        <v>3.2</v>
      </c>
      <c r="Y32" s="29">
        <v>2.6</v>
      </c>
      <c r="Z32" s="29">
        <v>2.9</v>
      </c>
      <c r="AA32" s="29">
        <v>3</v>
      </c>
      <c r="AB32" s="29">
        <v>3.1</v>
      </c>
      <c r="AC32" s="29">
        <v>3.3</v>
      </c>
      <c r="AD32" s="29">
        <v>3.3</v>
      </c>
      <c r="AE32" s="29">
        <v>3.6</v>
      </c>
      <c r="AF32" s="29">
        <v>4</v>
      </c>
      <c r="AG32" s="29">
        <v>4.3</v>
      </c>
      <c r="AH32" s="29">
        <v>4.6</v>
      </c>
      <c r="AI32" s="29">
        <v>5</v>
      </c>
      <c r="AJ32" s="29">
        <v>5.3</v>
      </c>
      <c r="AK32" s="29">
        <v>5.7</v>
      </c>
      <c r="AL32" s="29">
        <v>6.2</v>
      </c>
      <c r="AM32" s="29">
        <v>6.7</v>
      </c>
      <c r="AN32" s="29">
        <v>7.6</v>
      </c>
      <c r="AO32" s="29">
        <v>9.2</v>
      </c>
      <c r="AP32" s="29">
        <v>11.4</v>
      </c>
      <c r="AQ32" s="29">
        <v>13.2</v>
      </c>
      <c r="AR32" s="29">
        <v>16.1</v>
      </c>
      <c r="AS32" s="29">
        <v>19.3</v>
      </c>
      <c r="AT32" s="29">
        <v>22</v>
      </c>
      <c r="AU32" s="29">
        <v>24.1</v>
      </c>
      <c r="AV32" s="29">
        <v>25.3</v>
      </c>
      <c r="AW32" s="29">
        <v>30.8</v>
      </c>
      <c r="AX32" s="29">
        <v>34.1</v>
      </c>
      <c r="AY32" s="29">
        <v>37</v>
      </c>
      <c r="AZ32" s="29">
        <v>40.8</v>
      </c>
      <c r="BA32" s="29">
        <v>44.3</v>
      </c>
      <c r="BB32" s="29">
        <v>51.2</v>
      </c>
      <c r="BC32" s="29">
        <v>57.1</v>
      </c>
      <c r="BD32" s="29">
        <v>61.2</v>
      </c>
      <c r="BE32" s="29">
        <v>66.9</v>
      </c>
      <c r="BF32" s="29">
        <v>71.2</v>
      </c>
      <c r="BG32" s="29">
        <v>77.3</v>
      </c>
      <c r="BH32" s="29">
        <v>84.3</v>
      </c>
      <c r="BI32" s="29">
        <v>90.7</v>
      </c>
      <c r="BJ32" s="29">
        <v>98.5</v>
      </c>
      <c r="BK32" s="29">
        <v>109.3</v>
      </c>
      <c r="BL32" s="29">
        <v>127.7</v>
      </c>
      <c r="BM32" s="29">
        <v>156.5</v>
      </c>
      <c r="BN32" s="29">
        <v>180</v>
      </c>
      <c r="BO32" s="29">
        <v>195.2</v>
      </c>
      <c r="BP32" s="29">
        <v>206.7</v>
      </c>
      <c r="BQ32" s="29">
        <v>217.6</v>
      </c>
      <c r="BR32" s="29">
        <v>224.3</v>
      </c>
      <c r="BS32" s="29">
        <v>227.6</v>
      </c>
      <c r="BT32" s="29">
        <v>235.8</v>
      </c>
      <c r="BU32" s="29">
        <v>252.3</v>
      </c>
      <c r="BV32" s="29">
        <v>271.4</v>
      </c>
      <c r="BW32" s="29">
        <v>305.1</v>
      </c>
      <c r="BX32" s="29">
        <v>333</v>
      </c>
      <c r="BY32" s="29">
        <v>353.6</v>
      </c>
      <c r="BZ32" s="29">
        <v>385</v>
      </c>
      <c r="CA32" s="29">
        <v>406.6</v>
      </c>
      <c r="CB32" s="29">
        <v>403.9</v>
      </c>
      <c r="CC32" s="29">
        <v>433.3</v>
      </c>
      <c r="CD32" s="29">
        <v>455.4</v>
      </c>
      <c r="CE32" s="29">
        <v>492.6</v>
      </c>
      <c r="CF32" s="29">
        <v>523.8</v>
      </c>
      <c r="CG32" s="29">
        <v>530.4</v>
      </c>
      <c r="CH32" s="29">
        <v>540.6</v>
      </c>
      <c r="CI32" s="29">
        <v>565.4</v>
      </c>
    </row>
    <row r="33" spans="1:87" ht="12.75">
      <c r="A33" s="29" t="s">
        <v>234</v>
      </c>
      <c r="B33" s="29" t="s">
        <v>211</v>
      </c>
      <c r="C33" s="29" t="s">
        <v>178</v>
      </c>
      <c r="D33" s="29" t="s">
        <v>178</v>
      </c>
      <c r="E33" s="29" t="s">
        <v>178</v>
      </c>
      <c r="F33" s="29" t="s">
        <v>178</v>
      </c>
      <c r="G33" s="29" t="s">
        <v>178</v>
      </c>
      <c r="H33" s="29" t="s">
        <v>178</v>
      </c>
      <c r="I33" s="29" t="s">
        <v>178</v>
      </c>
      <c r="J33" s="29" t="s">
        <v>178</v>
      </c>
      <c r="K33" s="29" t="s">
        <v>178</v>
      </c>
      <c r="L33" s="29" t="s">
        <v>178</v>
      </c>
      <c r="M33" s="29" t="s">
        <v>178</v>
      </c>
      <c r="N33" s="29" t="s">
        <v>178</v>
      </c>
      <c r="O33" s="29" t="s">
        <v>178</v>
      </c>
      <c r="P33" s="29">
        <v>0</v>
      </c>
      <c r="Q33" s="29">
        <v>0</v>
      </c>
      <c r="R33" s="29">
        <v>0</v>
      </c>
      <c r="S33" s="29">
        <v>0</v>
      </c>
      <c r="T33" s="29">
        <v>0.1</v>
      </c>
      <c r="U33" s="29">
        <v>0.1</v>
      </c>
      <c r="V33" s="29">
        <v>0.1</v>
      </c>
      <c r="W33" s="29">
        <v>0.1</v>
      </c>
      <c r="X33" s="29">
        <v>0.2</v>
      </c>
      <c r="Y33" s="29">
        <v>0.2</v>
      </c>
      <c r="Z33" s="29">
        <v>0.2</v>
      </c>
      <c r="AA33" s="29">
        <v>0.2</v>
      </c>
      <c r="AB33" s="29">
        <v>0.2</v>
      </c>
      <c r="AC33" s="29">
        <v>0.3</v>
      </c>
      <c r="AD33" s="29">
        <v>0.3</v>
      </c>
      <c r="AE33" s="29">
        <v>0.3</v>
      </c>
      <c r="AF33" s="29">
        <v>0.4</v>
      </c>
      <c r="AG33" s="29">
        <v>0.4</v>
      </c>
      <c r="AH33" s="29">
        <v>0.4</v>
      </c>
      <c r="AI33" s="29">
        <v>0.5</v>
      </c>
      <c r="AJ33" s="29">
        <v>0.5</v>
      </c>
      <c r="AK33" s="29">
        <v>0.6</v>
      </c>
      <c r="AL33" s="29">
        <v>0.6</v>
      </c>
      <c r="AM33" s="29">
        <v>0.7</v>
      </c>
      <c r="AN33" s="29">
        <v>0.7</v>
      </c>
      <c r="AO33" s="29">
        <v>0.8</v>
      </c>
      <c r="AP33" s="29">
        <v>0.8</v>
      </c>
      <c r="AQ33" s="29">
        <v>0.9</v>
      </c>
      <c r="AR33" s="29">
        <v>0.9</v>
      </c>
      <c r="AS33" s="29">
        <v>1</v>
      </c>
      <c r="AT33" s="29">
        <v>1.1</v>
      </c>
      <c r="AU33" s="29">
        <v>1.2</v>
      </c>
      <c r="AV33" s="29">
        <v>1.4</v>
      </c>
      <c r="AW33" s="29">
        <v>1.5</v>
      </c>
      <c r="AX33" s="29">
        <v>1.7</v>
      </c>
      <c r="AY33" s="29">
        <v>1.9</v>
      </c>
      <c r="AZ33" s="29">
        <v>2.2</v>
      </c>
      <c r="BA33" s="29">
        <v>2.5</v>
      </c>
      <c r="BB33" s="29">
        <v>2.8</v>
      </c>
      <c r="BC33" s="29">
        <v>3.2</v>
      </c>
      <c r="BD33" s="29">
        <v>3.7</v>
      </c>
      <c r="BE33" s="29">
        <v>4</v>
      </c>
      <c r="BF33" s="29">
        <v>4.4</v>
      </c>
      <c r="BG33" s="29">
        <v>4.9</v>
      </c>
      <c r="BH33" s="29">
        <v>5.5</v>
      </c>
      <c r="BI33" s="29">
        <v>6.4</v>
      </c>
      <c r="BJ33" s="29">
        <v>7.2</v>
      </c>
      <c r="BK33" s="29">
        <v>7.9</v>
      </c>
      <c r="BL33" s="29">
        <v>9.2</v>
      </c>
      <c r="BM33" s="29">
        <v>10.5</v>
      </c>
      <c r="BN33" s="29">
        <v>11.5</v>
      </c>
      <c r="BO33" s="29">
        <v>11.4</v>
      </c>
      <c r="BP33" s="29">
        <v>11</v>
      </c>
      <c r="BQ33" s="29">
        <v>10.7</v>
      </c>
      <c r="BR33" s="29">
        <v>11</v>
      </c>
      <c r="BS33" s="29">
        <v>10.7</v>
      </c>
      <c r="BT33" s="29">
        <v>10.4</v>
      </c>
      <c r="BU33" s="29">
        <v>10.6</v>
      </c>
      <c r="BV33" s="29">
        <v>11.4</v>
      </c>
      <c r="BW33" s="29">
        <v>12.7</v>
      </c>
      <c r="BX33" s="29">
        <v>14.2</v>
      </c>
      <c r="BY33" s="29">
        <v>15.7</v>
      </c>
      <c r="BZ33" s="29">
        <v>16.8</v>
      </c>
      <c r="CA33" s="29">
        <v>17</v>
      </c>
      <c r="CB33" s="29">
        <v>16.9</v>
      </c>
      <c r="CC33" s="29">
        <v>16.7</v>
      </c>
      <c r="CD33" s="29">
        <v>17</v>
      </c>
      <c r="CE33" s="29">
        <v>17.2</v>
      </c>
      <c r="CF33" s="29">
        <v>17.2</v>
      </c>
      <c r="CG33" s="29">
        <v>16.6</v>
      </c>
      <c r="CH33" s="29">
        <v>16.2</v>
      </c>
      <c r="CI33" s="29">
        <v>16.3</v>
      </c>
    </row>
    <row r="34" spans="1:87" ht="12.75">
      <c r="A34" s="29" t="s">
        <v>235</v>
      </c>
      <c r="B34" s="29" t="s">
        <v>236</v>
      </c>
      <c r="C34" s="29" t="s">
        <v>178</v>
      </c>
      <c r="D34" s="29" t="s">
        <v>178</v>
      </c>
      <c r="E34" s="29" t="s">
        <v>178</v>
      </c>
      <c r="F34" s="29" t="s">
        <v>178</v>
      </c>
      <c r="G34" s="29" t="s">
        <v>178</v>
      </c>
      <c r="H34" s="29" t="s">
        <v>178</v>
      </c>
      <c r="I34" s="29" t="s">
        <v>178</v>
      </c>
      <c r="J34" s="29" t="s">
        <v>178</v>
      </c>
      <c r="K34" s="29" t="s">
        <v>178</v>
      </c>
      <c r="L34" s="29" t="s">
        <v>178</v>
      </c>
      <c r="M34" s="29" t="s">
        <v>178</v>
      </c>
      <c r="N34" s="29" t="s">
        <v>178</v>
      </c>
      <c r="O34" s="29" t="s">
        <v>178</v>
      </c>
      <c r="P34" s="29">
        <v>0</v>
      </c>
      <c r="Q34" s="29">
        <v>0</v>
      </c>
      <c r="R34" s="29">
        <v>0</v>
      </c>
      <c r="S34" s="29">
        <v>0</v>
      </c>
      <c r="T34" s="29">
        <v>0</v>
      </c>
      <c r="U34" s="29">
        <v>0</v>
      </c>
      <c r="V34" s="29">
        <v>0</v>
      </c>
      <c r="W34" s="29">
        <v>0</v>
      </c>
      <c r="X34" s="29">
        <v>0</v>
      </c>
      <c r="Y34" s="29">
        <v>0</v>
      </c>
      <c r="Z34" s="29">
        <v>0</v>
      </c>
      <c r="AA34" s="29">
        <v>0</v>
      </c>
      <c r="AB34" s="29">
        <v>0.1</v>
      </c>
      <c r="AC34" s="29">
        <v>0.1</v>
      </c>
      <c r="AD34" s="29">
        <v>0.1</v>
      </c>
      <c r="AE34" s="29">
        <v>0.1</v>
      </c>
      <c r="AF34" s="29">
        <v>0.1</v>
      </c>
      <c r="AG34" s="29">
        <v>0.1</v>
      </c>
      <c r="AH34" s="29">
        <v>0.1</v>
      </c>
      <c r="AI34" s="29">
        <v>0.2</v>
      </c>
      <c r="AJ34" s="29">
        <v>0.2</v>
      </c>
      <c r="AK34" s="29">
        <v>0.2</v>
      </c>
      <c r="AL34" s="29">
        <v>0.2</v>
      </c>
      <c r="AM34" s="29">
        <v>0.3</v>
      </c>
      <c r="AN34" s="29">
        <v>0.3</v>
      </c>
      <c r="AO34" s="29">
        <v>0.3</v>
      </c>
      <c r="AP34" s="29">
        <v>0.3</v>
      </c>
      <c r="AQ34" s="29">
        <v>0.4</v>
      </c>
      <c r="AR34" s="29">
        <v>0.4</v>
      </c>
      <c r="AS34" s="29">
        <v>0.4</v>
      </c>
      <c r="AT34" s="29">
        <v>0.4</v>
      </c>
      <c r="AU34" s="29">
        <v>0.5</v>
      </c>
      <c r="AV34" s="29">
        <v>0.5</v>
      </c>
      <c r="AW34" s="29">
        <v>0.5</v>
      </c>
      <c r="AX34" s="29">
        <v>0.5</v>
      </c>
      <c r="AY34" s="29">
        <v>0.6</v>
      </c>
      <c r="AZ34" s="29">
        <v>0.6</v>
      </c>
      <c r="BA34" s="29">
        <v>0.7</v>
      </c>
      <c r="BB34" s="29">
        <v>0.8</v>
      </c>
      <c r="BC34" s="29">
        <v>0.9</v>
      </c>
      <c r="BD34" s="29">
        <v>1</v>
      </c>
      <c r="BE34" s="29">
        <v>1</v>
      </c>
      <c r="BF34" s="29">
        <v>1.1</v>
      </c>
      <c r="BG34" s="29">
        <v>1.4</v>
      </c>
      <c r="BH34" s="29">
        <v>1.5</v>
      </c>
      <c r="BI34" s="29">
        <v>1.6</v>
      </c>
      <c r="BJ34" s="29">
        <v>1.7</v>
      </c>
      <c r="BK34" s="29">
        <v>1.9</v>
      </c>
      <c r="BL34" s="29">
        <v>2.2</v>
      </c>
      <c r="BM34" s="29">
        <v>2.8</v>
      </c>
      <c r="BN34" s="29">
        <v>2.9</v>
      </c>
      <c r="BO34" s="29">
        <v>2.3</v>
      </c>
      <c r="BP34" s="29">
        <v>2.2</v>
      </c>
      <c r="BQ34" s="29">
        <v>2.1</v>
      </c>
      <c r="BR34" s="29">
        <v>2</v>
      </c>
      <c r="BS34" s="29">
        <v>2</v>
      </c>
      <c r="BT34" s="29">
        <v>2.1</v>
      </c>
      <c r="BU34" s="29">
        <v>2.2</v>
      </c>
      <c r="BV34" s="29">
        <v>2.7</v>
      </c>
      <c r="BW34" s="29">
        <v>3.1</v>
      </c>
      <c r="BX34" s="29">
        <v>3.4</v>
      </c>
      <c r="BY34" s="29">
        <v>3.6</v>
      </c>
      <c r="BZ34" s="29">
        <v>4</v>
      </c>
      <c r="CA34" s="29">
        <v>4.3</v>
      </c>
      <c r="CB34" s="29">
        <v>4.6</v>
      </c>
      <c r="CC34" s="29">
        <v>4.8</v>
      </c>
      <c r="CD34" s="29">
        <v>5.2</v>
      </c>
      <c r="CE34" s="29">
        <v>5.5</v>
      </c>
      <c r="CF34" s="29">
        <v>5.6</v>
      </c>
      <c r="CG34" s="29">
        <v>5.5</v>
      </c>
      <c r="CH34" s="29">
        <v>5.5</v>
      </c>
      <c r="CI34" s="29">
        <v>5.7</v>
      </c>
    </row>
    <row r="35" spans="1:87" ht="12.75">
      <c r="A35" s="29" t="s">
        <v>237</v>
      </c>
      <c r="B35" s="29" t="s">
        <v>222</v>
      </c>
      <c r="C35" s="29" t="s">
        <v>178</v>
      </c>
      <c r="D35" s="29" t="s">
        <v>178</v>
      </c>
      <c r="E35" s="29" t="s">
        <v>178</v>
      </c>
      <c r="F35" s="29" t="s">
        <v>178</v>
      </c>
      <c r="G35" s="29" t="s">
        <v>178</v>
      </c>
      <c r="H35" s="29" t="s">
        <v>178</v>
      </c>
      <c r="I35" s="29" t="s">
        <v>178</v>
      </c>
      <c r="J35" s="29" t="s">
        <v>178</v>
      </c>
      <c r="K35" s="29" t="s">
        <v>178</v>
      </c>
      <c r="L35" s="29" t="s">
        <v>178</v>
      </c>
      <c r="M35" s="29" t="s">
        <v>178</v>
      </c>
      <c r="N35" s="29" t="s">
        <v>178</v>
      </c>
      <c r="O35" s="29" t="s">
        <v>178</v>
      </c>
      <c r="P35" s="29" t="s">
        <v>178</v>
      </c>
      <c r="Q35" s="29" t="s">
        <v>178</v>
      </c>
      <c r="R35" s="29" t="s">
        <v>178</v>
      </c>
      <c r="S35" s="29" t="s">
        <v>178</v>
      </c>
      <c r="T35" s="29">
        <v>0.1</v>
      </c>
      <c r="U35" s="29">
        <v>0.1</v>
      </c>
      <c r="V35" s="29">
        <v>0.1</v>
      </c>
      <c r="W35" s="29">
        <v>0.1</v>
      </c>
      <c r="X35" s="29">
        <v>0.1</v>
      </c>
      <c r="Y35" s="29">
        <v>0.1</v>
      </c>
      <c r="Z35" s="29">
        <v>0.2</v>
      </c>
      <c r="AA35" s="29">
        <v>0.2</v>
      </c>
      <c r="AB35" s="29">
        <v>0.2</v>
      </c>
      <c r="AC35" s="29">
        <v>0.2</v>
      </c>
      <c r="AD35" s="29">
        <v>0.2</v>
      </c>
      <c r="AE35" s="29">
        <v>0.2</v>
      </c>
      <c r="AF35" s="29">
        <v>0.3</v>
      </c>
      <c r="AG35" s="29">
        <v>0.3</v>
      </c>
      <c r="AH35" s="29">
        <v>0.3</v>
      </c>
      <c r="AI35" s="29">
        <v>0.3</v>
      </c>
      <c r="AJ35" s="29">
        <v>0.3</v>
      </c>
      <c r="AK35" s="29">
        <v>0.4</v>
      </c>
      <c r="AL35" s="29">
        <v>0.4</v>
      </c>
      <c r="AM35" s="29">
        <v>0.4</v>
      </c>
      <c r="AN35" s="29">
        <v>0.4</v>
      </c>
      <c r="AO35" s="29">
        <v>0.5</v>
      </c>
      <c r="AP35" s="29">
        <v>0.5</v>
      </c>
      <c r="AQ35" s="29">
        <v>0.5</v>
      </c>
      <c r="AR35" s="29">
        <v>0.5</v>
      </c>
      <c r="AS35" s="29">
        <v>0.6</v>
      </c>
      <c r="AT35" s="29">
        <v>0.7</v>
      </c>
      <c r="AU35" s="29">
        <v>0.8</v>
      </c>
      <c r="AV35" s="29">
        <v>0.9</v>
      </c>
      <c r="AW35" s="29">
        <v>1</v>
      </c>
      <c r="AX35" s="29">
        <v>1.2</v>
      </c>
      <c r="AY35" s="29">
        <v>1.4</v>
      </c>
      <c r="AZ35" s="29">
        <v>1.6</v>
      </c>
      <c r="BA35" s="29">
        <v>1.8</v>
      </c>
      <c r="BB35" s="29">
        <v>2</v>
      </c>
      <c r="BC35" s="29">
        <v>2.3</v>
      </c>
      <c r="BD35" s="29">
        <v>2.7</v>
      </c>
      <c r="BE35" s="29">
        <v>3</v>
      </c>
      <c r="BF35" s="29">
        <v>3.3</v>
      </c>
      <c r="BG35" s="29">
        <v>3.5</v>
      </c>
      <c r="BH35" s="29">
        <v>3.9</v>
      </c>
      <c r="BI35" s="29">
        <v>4.7</v>
      </c>
      <c r="BJ35" s="29">
        <v>5.5</v>
      </c>
      <c r="BK35" s="29">
        <v>6</v>
      </c>
      <c r="BL35" s="29">
        <v>7</v>
      </c>
      <c r="BM35" s="29">
        <v>7.8</v>
      </c>
      <c r="BN35" s="29">
        <v>8.5</v>
      </c>
      <c r="BO35" s="29">
        <v>9.1</v>
      </c>
      <c r="BP35" s="29">
        <v>8.8</v>
      </c>
      <c r="BQ35" s="29">
        <v>8.6</v>
      </c>
      <c r="BR35" s="29">
        <v>8.9</v>
      </c>
      <c r="BS35" s="29">
        <v>8.7</v>
      </c>
      <c r="BT35" s="29">
        <v>8.3</v>
      </c>
      <c r="BU35" s="29">
        <v>8.4</v>
      </c>
      <c r="BV35" s="29">
        <v>8.7</v>
      </c>
      <c r="BW35" s="29">
        <v>9.6</v>
      </c>
      <c r="BX35" s="29">
        <v>10.8</v>
      </c>
      <c r="BY35" s="29">
        <v>12</v>
      </c>
      <c r="BZ35" s="29">
        <v>12.8</v>
      </c>
      <c r="CA35" s="29">
        <v>12.7</v>
      </c>
      <c r="CB35" s="29">
        <v>12.3</v>
      </c>
      <c r="CC35" s="29">
        <v>11.9</v>
      </c>
      <c r="CD35" s="29">
        <v>11.8</v>
      </c>
      <c r="CE35" s="29">
        <v>11.7</v>
      </c>
      <c r="CF35" s="29">
        <v>11.6</v>
      </c>
      <c r="CG35" s="29">
        <v>11.1</v>
      </c>
      <c r="CH35" s="29">
        <v>10.7</v>
      </c>
      <c r="CI35" s="29">
        <v>10.6</v>
      </c>
    </row>
    <row r="36" spans="1:87" ht="12.75">
      <c r="A36" s="29" t="s">
        <v>238</v>
      </c>
      <c r="B36" s="29" t="s">
        <v>239</v>
      </c>
      <c r="C36" s="29">
        <v>0.1</v>
      </c>
      <c r="D36" s="29">
        <v>0.2</v>
      </c>
      <c r="E36" s="29">
        <v>0.2</v>
      </c>
      <c r="F36" s="29">
        <v>0.4</v>
      </c>
      <c r="G36" s="29">
        <v>0.6</v>
      </c>
      <c r="H36" s="29">
        <v>0.8</v>
      </c>
      <c r="I36" s="29">
        <v>1</v>
      </c>
      <c r="J36" s="29">
        <v>0.7</v>
      </c>
      <c r="K36" s="29">
        <v>0.9</v>
      </c>
      <c r="L36" s="29">
        <v>1</v>
      </c>
      <c r="M36" s="29">
        <v>1.1</v>
      </c>
      <c r="N36" s="29">
        <v>1.1</v>
      </c>
      <c r="O36" s="29">
        <v>1.1</v>
      </c>
      <c r="P36" s="29">
        <v>1</v>
      </c>
      <c r="Q36" s="29">
        <v>1</v>
      </c>
      <c r="R36" s="29">
        <v>1</v>
      </c>
      <c r="S36" s="29">
        <v>1.1</v>
      </c>
      <c r="T36" s="29">
        <v>1.2</v>
      </c>
      <c r="U36" s="29">
        <v>1.6</v>
      </c>
      <c r="V36" s="29">
        <v>1.8</v>
      </c>
      <c r="W36" s="29">
        <v>2.3</v>
      </c>
      <c r="X36" s="29">
        <v>2.4</v>
      </c>
      <c r="Y36" s="29">
        <v>2.4</v>
      </c>
      <c r="Z36" s="29">
        <v>2.5</v>
      </c>
      <c r="AA36" s="29">
        <v>2.6</v>
      </c>
      <c r="AB36" s="29">
        <v>2.7</v>
      </c>
      <c r="AC36" s="29">
        <v>2.8</v>
      </c>
      <c r="AD36" s="29">
        <v>2.9</v>
      </c>
      <c r="AE36" s="29">
        <v>3.1</v>
      </c>
      <c r="AF36" s="29">
        <v>3.5</v>
      </c>
      <c r="AG36" s="29">
        <v>3.8</v>
      </c>
      <c r="AH36" s="29">
        <v>3.9</v>
      </c>
      <c r="AI36" s="29">
        <v>4.2</v>
      </c>
      <c r="AJ36" s="29">
        <v>4.6</v>
      </c>
      <c r="AK36" s="29">
        <v>4.9</v>
      </c>
      <c r="AL36" s="29">
        <v>5.3</v>
      </c>
      <c r="AM36" s="29">
        <v>5.7</v>
      </c>
      <c r="AN36" s="29">
        <v>6.6</v>
      </c>
      <c r="AO36" s="29">
        <v>8</v>
      </c>
      <c r="AP36" s="29">
        <v>10</v>
      </c>
      <c r="AQ36" s="29">
        <v>11.6</v>
      </c>
      <c r="AR36" s="29">
        <v>14.3</v>
      </c>
      <c r="AS36" s="29">
        <v>17.3</v>
      </c>
      <c r="AT36" s="29">
        <v>19.6</v>
      </c>
      <c r="AU36" s="29">
        <v>21.5</v>
      </c>
      <c r="AV36" s="29">
        <v>22.1</v>
      </c>
      <c r="AW36" s="29">
        <v>26.9</v>
      </c>
      <c r="AX36" s="29">
        <v>29.6</v>
      </c>
      <c r="AY36" s="29">
        <v>32</v>
      </c>
      <c r="AZ36" s="29">
        <v>34.3</v>
      </c>
      <c r="BA36" s="29">
        <v>37.6</v>
      </c>
      <c r="BB36" s="29">
        <v>44</v>
      </c>
      <c r="BC36" s="29">
        <v>49.6</v>
      </c>
      <c r="BD36" s="29">
        <v>53.1</v>
      </c>
      <c r="BE36" s="29">
        <v>58.4</v>
      </c>
      <c r="BF36" s="29">
        <v>62.3</v>
      </c>
      <c r="BG36" s="29">
        <v>67.2</v>
      </c>
      <c r="BH36" s="29">
        <v>73.3</v>
      </c>
      <c r="BI36" s="29">
        <v>78.5</v>
      </c>
      <c r="BJ36" s="29">
        <v>85.3</v>
      </c>
      <c r="BK36" s="29">
        <v>94.9</v>
      </c>
      <c r="BL36" s="29">
        <v>111.1</v>
      </c>
      <c r="BM36" s="29">
        <v>138.2</v>
      </c>
      <c r="BN36" s="29">
        <v>160.2</v>
      </c>
      <c r="BO36" s="29">
        <v>174.9</v>
      </c>
      <c r="BP36" s="29">
        <v>185.8</v>
      </c>
      <c r="BQ36" s="29">
        <v>195.8</v>
      </c>
      <c r="BR36" s="29">
        <v>201.9</v>
      </c>
      <c r="BS36" s="29">
        <v>205.2</v>
      </c>
      <c r="BT36" s="29">
        <v>212.9</v>
      </c>
      <c r="BU36" s="29">
        <v>228.3</v>
      </c>
      <c r="BV36" s="29">
        <v>245.4</v>
      </c>
      <c r="BW36" s="29">
        <v>275.9</v>
      </c>
      <c r="BX36" s="29">
        <v>301.2</v>
      </c>
      <c r="BY36" s="29">
        <v>319.4</v>
      </c>
      <c r="BZ36" s="29">
        <v>348.3</v>
      </c>
      <c r="CA36" s="29">
        <v>368.2</v>
      </c>
      <c r="CB36" s="29">
        <v>364.1</v>
      </c>
      <c r="CC36" s="29">
        <v>392.6</v>
      </c>
      <c r="CD36" s="29">
        <v>411.8</v>
      </c>
      <c r="CE36" s="29">
        <v>447.9</v>
      </c>
      <c r="CF36" s="29">
        <v>477.3</v>
      </c>
      <c r="CG36" s="29">
        <v>483.7</v>
      </c>
      <c r="CH36" s="29">
        <v>493.8</v>
      </c>
      <c r="CI36" s="29">
        <v>517.6</v>
      </c>
    </row>
    <row r="37" spans="1:87" ht="12.75">
      <c r="A37" s="29" t="s">
        <v>240</v>
      </c>
      <c r="B37" s="29" t="s">
        <v>241</v>
      </c>
      <c r="C37" s="29" t="s">
        <v>178</v>
      </c>
      <c r="D37" s="29" t="s">
        <v>178</v>
      </c>
      <c r="E37" s="29" t="s">
        <v>178</v>
      </c>
      <c r="F37" s="29" t="s">
        <v>178</v>
      </c>
      <c r="G37" s="29" t="s">
        <v>178</v>
      </c>
      <c r="H37" s="29" t="s">
        <v>178</v>
      </c>
      <c r="I37" s="29" t="s">
        <v>178</v>
      </c>
      <c r="J37" s="29" t="s">
        <v>178</v>
      </c>
      <c r="K37" s="29" t="s">
        <v>178</v>
      </c>
      <c r="L37" s="29" t="s">
        <v>178</v>
      </c>
      <c r="M37" s="29" t="s">
        <v>178</v>
      </c>
      <c r="N37" s="29" t="s">
        <v>178</v>
      </c>
      <c r="O37" s="29" t="s">
        <v>178</v>
      </c>
      <c r="P37" s="29" t="s">
        <v>178</v>
      </c>
      <c r="Q37" s="29" t="s">
        <v>178</v>
      </c>
      <c r="R37" s="29" t="s">
        <v>178</v>
      </c>
      <c r="S37" s="29" t="s">
        <v>178</v>
      </c>
      <c r="T37" s="29" t="s">
        <v>178</v>
      </c>
      <c r="U37" s="29" t="s">
        <v>178</v>
      </c>
      <c r="V37" s="29" t="s">
        <v>178</v>
      </c>
      <c r="W37" s="29" t="s">
        <v>178</v>
      </c>
      <c r="X37" s="29" t="s">
        <v>178</v>
      </c>
      <c r="Y37" s="29" t="s">
        <v>178</v>
      </c>
      <c r="Z37" s="29">
        <v>0.1</v>
      </c>
      <c r="AA37" s="29">
        <v>0.1</v>
      </c>
      <c r="AB37" s="29">
        <v>0.2</v>
      </c>
      <c r="AC37" s="29">
        <v>0.2</v>
      </c>
      <c r="AD37" s="29">
        <v>0.2</v>
      </c>
      <c r="AE37" s="29">
        <v>0.2</v>
      </c>
      <c r="AF37" s="29">
        <v>0.3</v>
      </c>
      <c r="AG37" s="29">
        <v>0.5</v>
      </c>
      <c r="AH37" s="29">
        <v>0.5</v>
      </c>
      <c r="AI37" s="29">
        <v>0.7</v>
      </c>
      <c r="AJ37" s="29">
        <v>0.9</v>
      </c>
      <c r="AK37" s="29">
        <v>1.1</v>
      </c>
      <c r="AL37" s="29">
        <v>1.3</v>
      </c>
      <c r="AM37" s="29">
        <v>1.5</v>
      </c>
      <c r="AN37" s="29">
        <v>2</v>
      </c>
      <c r="AO37" s="29">
        <v>2.8</v>
      </c>
      <c r="AP37" s="29">
        <v>4.1</v>
      </c>
      <c r="AQ37" s="29">
        <v>4.6</v>
      </c>
      <c r="AR37" s="29">
        <v>5.5</v>
      </c>
      <c r="AS37" s="29">
        <v>6.8</v>
      </c>
      <c r="AT37" s="29">
        <v>8.3</v>
      </c>
      <c r="AU37" s="29">
        <v>9.7</v>
      </c>
      <c r="AV37" s="29">
        <v>11.5</v>
      </c>
      <c r="AW37" s="29">
        <v>14.2</v>
      </c>
      <c r="AX37" s="29">
        <v>15.9</v>
      </c>
      <c r="AY37" s="29">
        <v>17.3</v>
      </c>
      <c r="AZ37" s="29">
        <v>19.3</v>
      </c>
      <c r="BA37" s="29">
        <v>21.8</v>
      </c>
      <c r="BB37" s="29">
        <v>24.9</v>
      </c>
      <c r="BC37" s="29">
        <v>29.2</v>
      </c>
      <c r="BD37" s="29">
        <v>32.1</v>
      </c>
      <c r="BE37" s="29">
        <v>35.9</v>
      </c>
      <c r="BF37" s="29">
        <v>38.8</v>
      </c>
      <c r="BG37" s="29">
        <v>42.4</v>
      </c>
      <c r="BH37" s="29">
        <v>46.9</v>
      </c>
      <c r="BI37" s="29">
        <v>51.4</v>
      </c>
      <c r="BJ37" s="29">
        <v>56.8</v>
      </c>
      <c r="BK37" s="29">
        <v>65</v>
      </c>
      <c r="BL37" s="29">
        <v>78.2</v>
      </c>
      <c r="BM37" s="29">
        <v>102.1</v>
      </c>
      <c r="BN37" s="29">
        <v>121.8</v>
      </c>
      <c r="BO37" s="29">
        <v>135.1</v>
      </c>
      <c r="BP37" s="29">
        <v>144.9</v>
      </c>
      <c r="BQ37" s="29">
        <v>155</v>
      </c>
      <c r="BR37" s="29">
        <v>163.6</v>
      </c>
      <c r="BS37" s="29">
        <v>168.3</v>
      </c>
      <c r="BT37" s="29">
        <v>175.3</v>
      </c>
      <c r="BU37" s="29">
        <v>189.3</v>
      </c>
      <c r="BV37" s="29">
        <v>205</v>
      </c>
      <c r="BW37" s="29">
        <v>234.6</v>
      </c>
      <c r="BX37" s="29">
        <v>258.5</v>
      </c>
      <c r="BY37" s="29">
        <v>274</v>
      </c>
      <c r="BZ37" s="29">
        <v>300.1</v>
      </c>
      <c r="CA37" s="29">
        <v>315.2</v>
      </c>
      <c r="CB37" s="29">
        <v>311.2</v>
      </c>
      <c r="CC37" s="29">
        <v>336.8</v>
      </c>
      <c r="CD37" s="29">
        <v>351.7</v>
      </c>
      <c r="CE37" s="29">
        <v>383.5</v>
      </c>
      <c r="CF37" s="29">
        <v>410.8</v>
      </c>
      <c r="CG37" s="29">
        <v>419.5</v>
      </c>
      <c r="CH37" s="29">
        <v>431.2</v>
      </c>
      <c r="CI37" s="29">
        <v>454.4</v>
      </c>
    </row>
    <row r="38" spans="1:87" ht="12.75">
      <c r="A38" s="29" t="s">
        <v>242</v>
      </c>
      <c r="B38" s="29" t="s">
        <v>243</v>
      </c>
      <c r="C38" s="29" t="s">
        <v>178</v>
      </c>
      <c r="D38" s="29" t="s">
        <v>178</v>
      </c>
      <c r="E38" s="29" t="s">
        <v>178</v>
      </c>
      <c r="F38" s="29" t="s">
        <v>178</v>
      </c>
      <c r="G38" s="29" t="s">
        <v>178</v>
      </c>
      <c r="H38" s="29" t="s">
        <v>178</v>
      </c>
      <c r="I38" s="29" t="s">
        <v>178</v>
      </c>
      <c r="J38" s="29" t="s">
        <v>178</v>
      </c>
      <c r="K38" s="29" t="s">
        <v>178</v>
      </c>
      <c r="L38" s="29" t="s">
        <v>178</v>
      </c>
      <c r="M38" s="29" t="s">
        <v>178</v>
      </c>
      <c r="N38" s="29" t="s">
        <v>178</v>
      </c>
      <c r="O38" s="29" t="s">
        <v>178</v>
      </c>
      <c r="P38" s="29" t="s">
        <v>178</v>
      </c>
      <c r="Q38" s="29" t="s">
        <v>178</v>
      </c>
      <c r="R38" s="29" t="s">
        <v>178</v>
      </c>
      <c r="S38" s="29" t="s">
        <v>178</v>
      </c>
      <c r="T38" s="29" t="s">
        <v>178</v>
      </c>
      <c r="U38" s="29" t="s">
        <v>178</v>
      </c>
      <c r="V38" s="29" t="s">
        <v>178</v>
      </c>
      <c r="W38" s="29" t="s">
        <v>178</v>
      </c>
      <c r="X38" s="29" t="s">
        <v>178</v>
      </c>
      <c r="Y38" s="29" t="s">
        <v>178</v>
      </c>
      <c r="Z38" s="29" t="s">
        <v>178</v>
      </c>
      <c r="AA38" s="29" t="s">
        <v>178</v>
      </c>
      <c r="AB38" s="29" t="s">
        <v>178</v>
      </c>
      <c r="AC38" s="29" t="s">
        <v>178</v>
      </c>
      <c r="AD38" s="29" t="s">
        <v>178</v>
      </c>
      <c r="AE38" s="29" t="s">
        <v>178</v>
      </c>
      <c r="AF38" s="29" t="s">
        <v>178</v>
      </c>
      <c r="AG38" s="29" t="s">
        <v>178</v>
      </c>
      <c r="AH38" s="29" t="s">
        <v>178</v>
      </c>
      <c r="AI38" s="29" t="s">
        <v>178</v>
      </c>
      <c r="AJ38" s="29" t="s">
        <v>178</v>
      </c>
      <c r="AK38" s="29" t="s">
        <v>178</v>
      </c>
      <c r="AL38" s="29" t="s">
        <v>178</v>
      </c>
      <c r="AM38" s="29" t="s">
        <v>178</v>
      </c>
      <c r="AN38" s="29">
        <v>1.9</v>
      </c>
      <c r="AO38" s="29">
        <v>2.7</v>
      </c>
      <c r="AP38" s="29">
        <v>4</v>
      </c>
      <c r="AQ38" s="29">
        <v>4.6</v>
      </c>
      <c r="AR38" s="29">
        <v>5.5</v>
      </c>
      <c r="AS38" s="29">
        <v>6.7</v>
      </c>
      <c r="AT38" s="29">
        <v>8.2</v>
      </c>
      <c r="AU38" s="29">
        <v>9.6</v>
      </c>
      <c r="AV38" s="29">
        <v>11.2</v>
      </c>
      <c r="AW38" s="29">
        <v>13.9</v>
      </c>
      <c r="AX38" s="29">
        <v>15.5</v>
      </c>
      <c r="AY38" s="29">
        <v>16.7</v>
      </c>
      <c r="AZ38" s="29">
        <v>18.6</v>
      </c>
      <c r="BA38" s="29">
        <v>21.1</v>
      </c>
      <c r="BB38" s="29">
        <v>23.9</v>
      </c>
      <c r="BC38" s="29">
        <v>27.7</v>
      </c>
      <c r="BD38" s="29">
        <v>30.2</v>
      </c>
      <c r="BE38" s="29">
        <v>33.9</v>
      </c>
      <c r="BF38" s="29">
        <v>36.6</v>
      </c>
      <c r="BG38" s="29">
        <v>39.7</v>
      </c>
      <c r="BH38" s="29">
        <v>43.6</v>
      </c>
      <c r="BI38" s="29">
        <v>47.8</v>
      </c>
      <c r="BJ38" s="29">
        <v>53</v>
      </c>
      <c r="BK38" s="29">
        <v>60.8</v>
      </c>
      <c r="BL38" s="29">
        <v>73.1</v>
      </c>
      <c r="BM38" s="29">
        <v>96.9</v>
      </c>
      <c r="BN38" s="29">
        <v>116.2</v>
      </c>
      <c r="BO38" s="29">
        <v>130.1</v>
      </c>
      <c r="BP38" s="29">
        <v>139.4</v>
      </c>
      <c r="BQ38" s="29">
        <v>149.6</v>
      </c>
      <c r="BR38" s="29">
        <v>158.2</v>
      </c>
      <c r="BS38" s="29">
        <v>163.1</v>
      </c>
      <c r="BT38" s="29">
        <v>170.2</v>
      </c>
      <c r="BU38" s="29">
        <v>184.6</v>
      </c>
      <c r="BV38" s="29">
        <v>199.5</v>
      </c>
      <c r="BW38" s="29">
        <v>227.3</v>
      </c>
      <c r="BX38" s="29">
        <v>250</v>
      </c>
      <c r="BY38" s="29">
        <v>264.5</v>
      </c>
      <c r="BZ38" s="29">
        <v>289.8</v>
      </c>
      <c r="CA38" s="29">
        <v>304.4</v>
      </c>
      <c r="CB38" s="29">
        <v>299.1</v>
      </c>
      <c r="CC38" s="29">
        <v>324.2</v>
      </c>
      <c r="CD38" s="29">
        <v>338.3</v>
      </c>
      <c r="CE38" s="29">
        <v>369.2</v>
      </c>
      <c r="CF38" s="29">
        <v>396.6</v>
      </c>
      <c r="CG38" s="29">
        <v>405.7</v>
      </c>
      <c r="CH38" s="29">
        <v>417.2</v>
      </c>
      <c r="CI38" s="29">
        <v>441.1</v>
      </c>
    </row>
    <row r="39" spans="1:87" ht="12.75">
      <c r="A39" s="29" t="s">
        <v>244</v>
      </c>
      <c r="B39" s="29" t="s">
        <v>245</v>
      </c>
      <c r="C39" s="29" t="s">
        <v>178</v>
      </c>
      <c r="D39" s="29" t="s">
        <v>178</v>
      </c>
      <c r="E39" s="29" t="s">
        <v>178</v>
      </c>
      <c r="F39" s="29" t="s">
        <v>178</v>
      </c>
      <c r="G39" s="29" t="s">
        <v>178</v>
      </c>
      <c r="H39" s="29" t="s">
        <v>178</v>
      </c>
      <c r="I39" s="29" t="s">
        <v>178</v>
      </c>
      <c r="J39" s="29" t="s">
        <v>178</v>
      </c>
      <c r="K39" s="29" t="s">
        <v>178</v>
      </c>
      <c r="L39" s="29" t="s">
        <v>178</v>
      </c>
      <c r="M39" s="29" t="s">
        <v>178</v>
      </c>
      <c r="N39" s="29" t="s">
        <v>178</v>
      </c>
      <c r="O39" s="29" t="s">
        <v>178</v>
      </c>
      <c r="P39" s="29" t="s">
        <v>178</v>
      </c>
      <c r="Q39" s="29" t="s">
        <v>178</v>
      </c>
      <c r="R39" s="29" t="s">
        <v>178</v>
      </c>
      <c r="S39" s="29" t="s">
        <v>178</v>
      </c>
      <c r="T39" s="29" t="s">
        <v>178</v>
      </c>
      <c r="U39" s="29" t="s">
        <v>178</v>
      </c>
      <c r="V39" s="29" t="s">
        <v>178</v>
      </c>
      <c r="W39" s="29" t="s">
        <v>178</v>
      </c>
      <c r="X39" s="29" t="s">
        <v>178</v>
      </c>
      <c r="Y39" s="29" t="s">
        <v>178</v>
      </c>
      <c r="Z39" s="29" t="s">
        <v>178</v>
      </c>
      <c r="AA39" s="29" t="s">
        <v>178</v>
      </c>
      <c r="AB39" s="29" t="s">
        <v>178</v>
      </c>
      <c r="AC39" s="29" t="s">
        <v>178</v>
      </c>
      <c r="AD39" s="29" t="s">
        <v>178</v>
      </c>
      <c r="AE39" s="29" t="s">
        <v>178</v>
      </c>
      <c r="AF39" s="29" t="s">
        <v>178</v>
      </c>
      <c r="AG39" s="29">
        <v>0.5</v>
      </c>
      <c r="AH39" s="29">
        <v>0.5</v>
      </c>
      <c r="AI39" s="29">
        <v>0.7</v>
      </c>
      <c r="AJ39" s="29">
        <v>0.9</v>
      </c>
      <c r="AK39" s="29">
        <v>1.1</v>
      </c>
      <c r="AL39" s="29">
        <v>1.3</v>
      </c>
      <c r="AM39" s="29">
        <v>1.5</v>
      </c>
      <c r="AN39" s="29">
        <v>0.1</v>
      </c>
      <c r="AO39" s="29">
        <v>0.1</v>
      </c>
      <c r="AP39" s="29">
        <v>0.1</v>
      </c>
      <c r="AQ39" s="29">
        <v>0.1</v>
      </c>
      <c r="AR39" s="29">
        <v>0.1</v>
      </c>
      <c r="AS39" s="29">
        <v>0.1</v>
      </c>
      <c r="AT39" s="29">
        <v>0.1</v>
      </c>
      <c r="AU39" s="29">
        <v>0.1</v>
      </c>
      <c r="AV39" s="29">
        <v>0.3</v>
      </c>
      <c r="AW39" s="29">
        <v>0.4</v>
      </c>
      <c r="AX39" s="29">
        <v>0.4</v>
      </c>
      <c r="AY39" s="29">
        <v>0.6</v>
      </c>
      <c r="AZ39" s="29">
        <v>0.7</v>
      </c>
      <c r="BA39" s="29">
        <v>0.7</v>
      </c>
      <c r="BB39" s="29">
        <v>1.1</v>
      </c>
      <c r="BC39" s="29">
        <v>1.5</v>
      </c>
      <c r="BD39" s="29">
        <v>1.9</v>
      </c>
      <c r="BE39" s="29">
        <v>2.1</v>
      </c>
      <c r="BF39" s="29">
        <v>2.2</v>
      </c>
      <c r="BG39" s="29">
        <v>2.8</v>
      </c>
      <c r="BH39" s="29">
        <v>3.2</v>
      </c>
      <c r="BI39" s="29">
        <v>3.6</v>
      </c>
      <c r="BJ39" s="29">
        <v>3.7</v>
      </c>
      <c r="BK39" s="29">
        <v>4.1</v>
      </c>
      <c r="BL39" s="29">
        <v>5</v>
      </c>
      <c r="BM39" s="29">
        <v>5.2</v>
      </c>
      <c r="BN39" s="29">
        <v>5.5</v>
      </c>
      <c r="BO39" s="29">
        <v>5</v>
      </c>
      <c r="BP39" s="29">
        <v>5.5</v>
      </c>
      <c r="BQ39" s="29">
        <v>5.4</v>
      </c>
      <c r="BR39" s="29">
        <v>5.4</v>
      </c>
      <c r="BS39" s="29">
        <v>5.2</v>
      </c>
      <c r="BT39" s="29">
        <v>5.1</v>
      </c>
      <c r="BU39" s="29">
        <v>4.7</v>
      </c>
      <c r="BV39" s="29">
        <v>5.5</v>
      </c>
      <c r="BW39" s="29">
        <v>7.4</v>
      </c>
      <c r="BX39" s="29">
        <v>8.5</v>
      </c>
      <c r="BY39" s="29">
        <v>9.5</v>
      </c>
      <c r="BZ39" s="29">
        <v>10.3</v>
      </c>
      <c r="CA39" s="29">
        <v>10.8</v>
      </c>
      <c r="CB39" s="29">
        <v>12.1</v>
      </c>
      <c r="CC39" s="29">
        <v>12.7</v>
      </c>
      <c r="CD39" s="29">
        <v>13.4</v>
      </c>
      <c r="CE39" s="29">
        <v>14.2</v>
      </c>
      <c r="CF39" s="29">
        <v>14.2</v>
      </c>
      <c r="CG39" s="29">
        <v>13.9</v>
      </c>
      <c r="CH39" s="29">
        <v>13.9</v>
      </c>
      <c r="CI39" s="29">
        <v>13.3</v>
      </c>
    </row>
    <row r="40" spans="1:87" ht="12.75">
      <c r="A40" s="29" t="s">
        <v>246</v>
      </c>
      <c r="B40" s="29" t="s">
        <v>247</v>
      </c>
      <c r="C40" s="29" t="s">
        <v>178</v>
      </c>
      <c r="D40" s="29" t="s">
        <v>178</v>
      </c>
      <c r="E40" s="29" t="s">
        <v>178</v>
      </c>
      <c r="F40" s="29" t="s">
        <v>178</v>
      </c>
      <c r="G40" s="29">
        <v>0.1</v>
      </c>
      <c r="H40" s="29">
        <v>0.1</v>
      </c>
      <c r="I40" s="29">
        <v>0.1</v>
      </c>
      <c r="J40" s="29">
        <v>0.2</v>
      </c>
      <c r="K40" s="29">
        <v>0.4</v>
      </c>
      <c r="L40" s="29">
        <v>0.5</v>
      </c>
      <c r="M40" s="29">
        <v>0.6</v>
      </c>
      <c r="N40" s="29">
        <v>0.6</v>
      </c>
      <c r="O40" s="29">
        <v>0.7</v>
      </c>
      <c r="P40" s="29">
        <v>0.8</v>
      </c>
      <c r="Q40" s="29">
        <v>0.8</v>
      </c>
      <c r="R40" s="29">
        <v>0.9</v>
      </c>
      <c r="S40" s="29">
        <v>0.9</v>
      </c>
      <c r="T40" s="29">
        <v>1.1</v>
      </c>
      <c r="U40" s="29">
        <v>0.3</v>
      </c>
      <c r="V40" s="29">
        <v>0.4</v>
      </c>
      <c r="W40" s="29">
        <v>0.5</v>
      </c>
      <c r="X40" s="29">
        <v>0.6</v>
      </c>
      <c r="Y40" s="29">
        <v>0.6</v>
      </c>
      <c r="Z40" s="29">
        <v>0.5</v>
      </c>
      <c r="AA40" s="29">
        <v>0.5</v>
      </c>
      <c r="AB40" s="29">
        <v>0.6</v>
      </c>
      <c r="AC40" s="29">
        <v>0.6</v>
      </c>
      <c r="AD40" s="29">
        <v>0.6</v>
      </c>
      <c r="AE40" s="29">
        <v>0.7</v>
      </c>
      <c r="AF40" s="29">
        <v>0.8</v>
      </c>
      <c r="AG40" s="29">
        <v>0.9</v>
      </c>
      <c r="AH40" s="29">
        <v>1</v>
      </c>
      <c r="AI40" s="29">
        <v>1.1</v>
      </c>
      <c r="AJ40" s="29">
        <v>1.3</v>
      </c>
      <c r="AK40" s="29">
        <v>1.4</v>
      </c>
      <c r="AL40" s="29">
        <v>1.5</v>
      </c>
      <c r="AM40" s="29">
        <v>1.7</v>
      </c>
      <c r="AN40" s="29">
        <v>1.9</v>
      </c>
      <c r="AO40" s="29">
        <v>2.3</v>
      </c>
      <c r="AP40" s="29">
        <v>2.8</v>
      </c>
      <c r="AQ40" s="29">
        <v>3.5</v>
      </c>
      <c r="AR40" s="29">
        <v>4.8</v>
      </c>
      <c r="AS40" s="29">
        <v>6.2</v>
      </c>
      <c r="AT40" s="29">
        <v>6.9</v>
      </c>
      <c r="AU40" s="29">
        <v>7.2</v>
      </c>
      <c r="AV40" s="29">
        <v>8</v>
      </c>
      <c r="AW40" s="29">
        <v>9.3</v>
      </c>
      <c r="AX40" s="29">
        <v>10.1</v>
      </c>
      <c r="AY40" s="29">
        <v>10.6</v>
      </c>
      <c r="AZ40" s="29">
        <v>10.8</v>
      </c>
      <c r="BA40" s="29">
        <v>11.1</v>
      </c>
      <c r="BB40" s="29">
        <v>12.5</v>
      </c>
      <c r="BC40" s="29">
        <v>13.1</v>
      </c>
      <c r="BD40" s="29">
        <v>12.9</v>
      </c>
      <c r="BE40" s="29">
        <v>13.8</v>
      </c>
      <c r="BF40" s="29">
        <v>14.5</v>
      </c>
      <c r="BG40" s="29">
        <v>15.2</v>
      </c>
      <c r="BH40" s="29">
        <v>16.1</v>
      </c>
      <c r="BI40" s="29">
        <v>16.4</v>
      </c>
      <c r="BJ40" s="29">
        <v>16.9</v>
      </c>
      <c r="BK40" s="29">
        <v>17.5</v>
      </c>
      <c r="BL40" s="29">
        <v>19.2</v>
      </c>
      <c r="BM40" s="29">
        <v>21.1</v>
      </c>
      <c r="BN40" s="29">
        <v>22.2</v>
      </c>
      <c r="BO40" s="29">
        <v>22.8</v>
      </c>
      <c r="BP40" s="29">
        <v>23.2</v>
      </c>
      <c r="BQ40" s="29">
        <v>22.6</v>
      </c>
      <c r="BR40" s="29">
        <v>20.3</v>
      </c>
      <c r="BS40" s="29">
        <v>17.9</v>
      </c>
      <c r="BT40" s="29">
        <v>17.4</v>
      </c>
      <c r="BU40" s="29">
        <v>17.9</v>
      </c>
      <c r="BV40" s="29">
        <v>18.4</v>
      </c>
      <c r="BW40" s="29">
        <v>18.1</v>
      </c>
      <c r="BX40" s="29">
        <v>17.7</v>
      </c>
      <c r="BY40" s="29">
        <v>18.4</v>
      </c>
      <c r="BZ40" s="29">
        <v>18.4</v>
      </c>
      <c r="CA40" s="29">
        <v>18.4</v>
      </c>
      <c r="CB40" s="29">
        <v>18.2</v>
      </c>
      <c r="CC40" s="29">
        <v>18.4</v>
      </c>
      <c r="CD40" s="29">
        <v>19.1</v>
      </c>
      <c r="CE40" s="29">
        <v>21.3</v>
      </c>
      <c r="CF40" s="29">
        <v>22.4</v>
      </c>
      <c r="CG40" s="29">
        <v>20.8</v>
      </c>
      <c r="CH40" s="29">
        <v>20.2</v>
      </c>
      <c r="CI40" s="29">
        <v>21</v>
      </c>
    </row>
    <row r="41" spans="1:87" ht="12.75">
      <c r="A41" s="29" t="s">
        <v>248</v>
      </c>
      <c r="B41" s="29" t="s">
        <v>249</v>
      </c>
      <c r="C41" s="29" t="s">
        <v>178</v>
      </c>
      <c r="D41" s="29" t="s">
        <v>178</v>
      </c>
      <c r="E41" s="29" t="s">
        <v>178</v>
      </c>
      <c r="F41" s="29" t="s">
        <v>178</v>
      </c>
      <c r="G41" s="29" t="s">
        <v>178</v>
      </c>
      <c r="H41" s="29" t="s">
        <v>178</v>
      </c>
      <c r="I41" s="29" t="s">
        <v>178</v>
      </c>
      <c r="J41" s="29" t="s">
        <v>178</v>
      </c>
      <c r="K41" s="29" t="s">
        <v>178</v>
      </c>
      <c r="L41" s="29" t="s">
        <v>178</v>
      </c>
      <c r="M41" s="29" t="s">
        <v>178</v>
      </c>
      <c r="N41" s="29" t="s">
        <v>178</v>
      </c>
      <c r="O41" s="29" t="s">
        <v>178</v>
      </c>
      <c r="P41" s="29" t="s">
        <v>178</v>
      </c>
      <c r="Q41" s="29" t="s">
        <v>178</v>
      </c>
      <c r="R41" s="29" t="s">
        <v>178</v>
      </c>
      <c r="S41" s="29" t="s">
        <v>178</v>
      </c>
      <c r="T41" s="29" t="s">
        <v>178</v>
      </c>
      <c r="U41" s="29">
        <v>1</v>
      </c>
      <c r="V41" s="29">
        <v>1.2</v>
      </c>
      <c r="W41" s="29">
        <v>1.4</v>
      </c>
      <c r="X41" s="29">
        <v>1.5</v>
      </c>
      <c r="Y41" s="29">
        <v>1.5</v>
      </c>
      <c r="Z41" s="29">
        <v>1.6</v>
      </c>
      <c r="AA41" s="29">
        <v>1.7</v>
      </c>
      <c r="AB41" s="29">
        <v>1.7</v>
      </c>
      <c r="AC41" s="29">
        <v>1.7</v>
      </c>
      <c r="AD41" s="29">
        <v>1.7</v>
      </c>
      <c r="AE41" s="29">
        <v>1.8</v>
      </c>
      <c r="AF41" s="29">
        <v>1.9</v>
      </c>
      <c r="AG41" s="29">
        <v>1.9</v>
      </c>
      <c r="AH41" s="29">
        <v>1.9</v>
      </c>
      <c r="AI41" s="29">
        <v>1.9</v>
      </c>
      <c r="AJ41" s="29">
        <v>1.9</v>
      </c>
      <c r="AK41" s="29">
        <v>2</v>
      </c>
      <c r="AL41" s="29">
        <v>2.1</v>
      </c>
      <c r="AM41" s="29">
        <v>2.1</v>
      </c>
      <c r="AN41" s="29">
        <v>2.2</v>
      </c>
      <c r="AO41" s="29">
        <v>2.4</v>
      </c>
      <c r="AP41" s="29">
        <v>2.4</v>
      </c>
      <c r="AQ41" s="29">
        <v>2.6</v>
      </c>
      <c r="AR41" s="29">
        <v>3</v>
      </c>
      <c r="AS41" s="29">
        <v>3.2</v>
      </c>
      <c r="AT41" s="29">
        <v>3.4</v>
      </c>
      <c r="AU41" s="29">
        <v>3.4</v>
      </c>
      <c r="AV41" s="29">
        <v>1.3</v>
      </c>
      <c r="AW41" s="29">
        <v>1.5</v>
      </c>
      <c r="AX41" s="29">
        <v>1.5</v>
      </c>
      <c r="AY41" s="29">
        <v>1.6</v>
      </c>
      <c r="AZ41" s="29">
        <v>1.6</v>
      </c>
      <c r="BA41" s="29">
        <v>1.8</v>
      </c>
      <c r="BB41" s="29">
        <v>2</v>
      </c>
      <c r="BC41" s="29">
        <v>2</v>
      </c>
      <c r="BD41" s="29">
        <v>2.1</v>
      </c>
      <c r="BE41" s="29">
        <v>2</v>
      </c>
      <c r="BF41" s="29">
        <v>2.1</v>
      </c>
      <c r="BG41" s="29">
        <v>2.3</v>
      </c>
      <c r="BH41" s="29">
        <v>2.6</v>
      </c>
      <c r="BI41" s="29">
        <v>2.9</v>
      </c>
      <c r="BJ41" s="29">
        <v>3.1</v>
      </c>
      <c r="BK41" s="29">
        <v>3.4</v>
      </c>
      <c r="BL41" s="29">
        <v>3.8</v>
      </c>
      <c r="BM41" s="29">
        <v>3.8</v>
      </c>
      <c r="BN41" s="29">
        <v>4.1</v>
      </c>
      <c r="BO41" s="29">
        <v>3.9</v>
      </c>
      <c r="BP41" s="29">
        <v>3.8</v>
      </c>
      <c r="BQ41" s="29">
        <v>3.8</v>
      </c>
      <c r="BR41" s="29">
        <v>3.6</v>
      </c>
      <c r="BS41" s="29">
        <v>3.7</v>
      </c>
      <c r="BT41" s="29">
        <v>3.9</v>
      </c>
      <c r="BU41" s="29">
        <v>4.2</v>
      </c>
      <c r="BV41" s="29">
        <v>4.4</v>
      </c>
      <c r="BW41" s="29">
        <v>4.5</v>
      </c>
      <c r="BX41" s="29">
        <v>4.8</v>
      </c>
      <c r="BY41" s="29">
        <v>5</v>
      </c>
      <c r="BZ41" s="29">
        <v>5.2</v>
      </c>
      <c r="CA41" s="29">
        <v>5.2</v>
      </c>
      <c r="CB41" s="29">
        <v>5.2</v>
      </c>
      <c r="CC41" s="29">
        <v>5.3</v>
      </c>
      <c r="CD41" s="29">
        <v>5.4</v>
      </c>
      <c r="CE41" s="29">
        <v>5</v>
      </c>
      <c r="CF41" s="29">
        <v>4.6</v>
      </c>
      <c r="CG41" s="29">
        <v>4.5</v>
      </c>
      <c r="CH41" s="29">
        <v>4.3</v>
      </c>
      <c r="CI41" s="29">
        <v>4.2</v>
      </c>
    </row>
    <row r="42" spans="1:87" ht="12.75">
      <c r="A42" s="29" t="s">
        <v>250</v>
      </c>
      <c r="B42" s="29" t="s">
        <v>251</v>
      </c>
      <c r="C42" s="29" t="s">
        <v>178</v>
      </c>
      <c r="D42" s="29" t="s">
        <v>178</v>
      </c>
      <c r="E42" s="29" t="s">
        <v>178</v>
      </c>
      <c r="F42" s="29" t="s">
        <v>178</v>
      </c>
      <c r="G42" s="29">
        <v>0.5</v>
      </c>
      <c r="H42" s="29">
        <v>0.7</v>
      </c>
      <c r="I42" s="29">
        <v>0.8</v>
      </c>
      <c r="J42" s="29">
        <v>0.4</v>
      </c>
      <c r="K42" s="29">
        <v>0.4</v>
      </c>
      <c r="L42" s="29">
        <v>0.5</v>
      </c>
      <c r="M42" s="29">
        <v>0.5</v>
      </c>
      <c r="N42" s="29">
        <v>0.4</v>
      </c>
      <c r="O42" s="29">
        <v>0.3</v>
      </c>
      <c r="P42" s="29">
        <v>0.2</v>
      </c>
      <c r="Q42" s="29">
        <v>0.1</v>
      </c>
      <c r="R42" s="29">
        <v>0.1</v>
      </c>
      <c r="S42" s="29">
        <v>0.1</v>
      </c>
      <c r="T42" s="29">
        <v>0.1</v>
      </c>
      <c r="U42" s="29">
        <v>0.2</v>
      </c>
      <c r="V42" s="29">
        <v>0.2</v>
      </c>
      <c r="W42" s="29">
        <v>0.3</v>
      </c>
      <c r="X42" s="29">
        <v>0.3</v>
      </c>
      <c r="Y42" s="29">
        <v>0.2</v>
      </c>
      <c r="Z42" s="29">
        <v>0.2</v>
      </c>
      <c r="AA42" s="29">
        <v>0.2</v>
      </c>
      <c r="AB42" s="29">
        <v>0.2</v>
      </c>
      <c r="AC42" s="29">
        <v>0.2</v>
      </c>
      <c r="AD42" s="29">
        <v>0.2</v>
      </c>
      <c r="AE42" s="29">
        <v>0.2</v>
      </c>
      <c r="AF42" s="29">
        <v>0.3</v>
      </c>
      <c r="AG42" s="29">
        <v>0.3</v>
      </c>
      <c r="AH42" s="29">
        <v>0.3</v>
      </c>
      <c r="AI42" s="29">
        <v>0.4</v>
      </c>
      <c r="AJ42" s="29">
        <v>0.3</v>
      </c>
      <c r="AK42" s="29">
        <v>0.3</v>
      </c>
      <c r="AL42" s="29">
        <v>0.3</v>
      </c>
      <c r="AM42" s="29">
        <v>0.3</v>
      </c>
      <c r="AN42" s="29">
        <v>0.3</v>
      </c>
      <c r="AO42" s="29">
        <v>0.3</v>
      </c>
      <c r="AP42" s="29">
        <v>0.4</v>
      </c>
      <c r="AQ42" s="29">
        <v>0.5</v>
      </c>
      <c r="AR42" s="29">
        <v>0.6</v>
      </c>
      <c r="AS42" s="29">
        <v>0.8</v>
      </c>
      <c r="AT42" s="29">
        <v>0.7</v>
      </c>
      <c r="AU42" s="29">
        <v>0.7</v>
      </c>
      <c r="AV42" s="29">
        <v>0.8</v>
      </c>
      <c r="AW42" s="29">
        <v>1.1</v>
      </c>
      <c r="AX42" s="29">
        <v>1.2</v>
      </c>
      <c r="AY42" s="29">
        <v>1.2</v>
      </c>
      <c r="AZ42" s="29">
        <v>1.2</v>
      </c>
      <c r="BA42" s="29">
        <v>1.2</v>
      </c>
      <c r="BB42" s="29">
        <v>1.4</v>
      </c>
      <c r="BC42" s="29">
        <v>1.6</v>
      </c>
      <c r="BD42" s="29">
        <v>1.7</v>
      </c>
      <c r="BE42" s="29">
        <v>1.9</v>
      </c>
      <c r="BF42" s="29">
        <v>2</v>
      </c>
      <c r="BG42" s="29">
        <v>2.2</v>
      </c>
      <c r="BH42" s="29">
        <v>2.3</v>
      </c>
      <c r="BI42" s="29">
        <v>2.5</v>
      </c>
      <c r="BJ42" s="29">
        <v>2.6</v>
      </c>
      <c r="BK42" s="29">
        <v>2.9</v>
      </c>
      <c r="BL42" s="29">
        <v>2.9</v>
      </c>
      <c r="BM42" s="29">
        <v>3.2</v>
      </c>
      <c r="BN42" s="29">
        <v>3.5</v>
      </c>
      <c r="BO42" s="29">
        <v>3.6</v>
      </c>
      <c r="BP42" s="29">
        <v>3.5</v>
      </c>
      <c r="BQ42" s="29">
        <v>3.6</v>
      </c>
      <c r="BR42" s="29">
        <v>3.4</v>
      </c>
      <c r="BS42" s="29">
        <v>3.3</v>
      </c>
      <c r="BT42" s="29">
        <v>3.5</v>
      </c>
      <c r="BU42" s="29">
        <v>3.6</v>
      </c>
      <c r="BV42" s="29">
        <v>3.6</v>
      </c>
      <c r="BW42" s="29">
        <v>2.9</v>
      </c>
      <c r="BX42" s="29">
        <v>4.8</v>
      </c>
      <c r="BY42" s="29">
        <v>6.1</v>
      </c>
      <c r="BZ42" s="29">
        <v>8</v>
      </c>
      <c r="CA42" s="29">
        <v>12.5</v>
      </c>
      <c r="CB42" s="29">
        <v>12.1</v>
      </c>
      <c r="CC42" s="29">
        <v>14.3</v>
      </c>
      <c r="CD42" s="29">
        <v>16.3</v>
      </c>
      <c r="CE42" s="29">
        <v>16.7</v>
      </c>
      <c r="CF42" s="29">
        <v>18.2</v>
      </c>
      <c r="CG42" s="29">
        <v>18</v>
      </c>
      <c r="CH42" s="29">
        <v>18.3</v>
      </c>
      <c r="CI42" s="29">
        <v>18.6</v>
      </c>
    </row>
    <row r="43" spans="1:87" ht="12.75">
      <c r="A43" s="29" t="s">
        <v>252</v>
      </c>
      <c r="B43" s="29" t="s">
        <v>253</v>
      </c>
      <c r="C43" s="29" t="s">
        <v>178</v>
      </c>
      <c r="D43" s="29" t="s">
        <v>178</v>
      </c>
      <c r="E43" s="29" t="s">
        <v>178</v>
      </c>
      <c r="F43" s="29" t="s">
        <v>178</v>
      </c>
      <c r="G43" s="29" t="s">
        <v>178</v>
      </c>
      <c r="H43" s="29" t="s">
        <v>178</v>
      </c>
      <c r="I43" s="29" t="s">
        <v>178</v>
      </c>
      <c r="J43" s="29" t="s">
        <v>178</v>
      </c>
      <c r="K43" s="29" t="s">
        <v>178</v>
      </c>
      <c r="L43" s="29" t="s">
        <v>178</v>
      </c>
      <c r="M43" s="29" t="s">
        <v>178</v>
      </c>
      <c r="N43" s="29" t="s">
        <v>178</v>
      </c>
      <c r="O43" s="29" t="s">
        <v>178</v>
      </c>
      <c r="P43" s="29" t="s">
        <v>178</v>
      </c>
      <c r="Q43" s="29" t="s">
        <v>178</v>
      </c>
      <c r="R43" s="29" t="s">
        <v>178</v>
      </c>
      <c r="S43" s="29" t="s">
        <v>178</v>
      </c>
      <c r="T43" s="29" t="s">
        <v>178</v>
      </c>
      <c r="U43" s="29" t="s">
        <v>178</v>
      </c>
      <c r="V43" s="29" t="s">
        <v>178</v>
      </c>
      <c r="W43" s="29" t="s">
        <v>178</v>
      </c>
      <c r="X43" s="29" t="s">
        <v>178</v>
      </c>
      <c r="Y43" s="29" t="s">
        <v>178</v>
      </c>
      <c r="Z43" s="29" t="s">
        <v>178</v>
      </c>
      <c r="AA43" s="29" t="s">
        <v>178</v>
      </c>
      <c r="AB43" s="29" t="s">
        <v>178</v>
      </c>
      <c r="AC43" s="29" t="s">
        <v>178</v>
      </c>
      <c r="AD43" s="29" t="s">
        <v>178</v>
      </c>
      <c r="AE43" s="29" t="s">
        <v>178</v>
      </c>
      <c r="AF43" s="29" t="s">
        <v>178</v>
      </c>
      <c r="AG43" s="29" t="s">
        <v>178</v>
      </c>
      <c r="AH43" s="29" t="s">
        <v>178</v>
      </c>
      <c r="AI43" s="29" t="s">
        <v>178</v>
      </c>
      <c r="AJ43" s="29" t="s">
        <v>178</v>
      </c>
      <c r="AK43" s="29" t="s">
        <v>178</v>
      </c>
      <c r="AL43" s="29" t="s">
        <v>178</v>
      </c>
      <c r="AM43" s="29" t="s">
        <v>178</v>
      </c>
      <c r="AN43" s="29" t="s">
        <v>178</v>
      </c>
      <c r="AO43" s="29" t="s">
        <v>178</v>
      </c>
      <c r="AP43" s="29" t="s">
        <v>178</v>
      </c>
      <c r="AQ43" s="29" t="s">
        <v>178</v>
      </c>
      <c r="AR43" s="29" t="s">
        <v>178</v>
      </c>
      <c r="AS43" s="29" t="s">
        <v>178</v>
      </c>
      <c r="AT43" s="29" t="s">
        <v>178</v>
      </c>
      <c r="AU43" s="29" t="s">
        <v>178</v>
      </c>
      <c r="AV43" s="29" t="s">
        <v>178</v>
      </c>
      <c r="AW43" s="29" t="s">
        <v>178</v>
      </c>
      <c r="AX43" s="29" t="s">
        <v>178</v>
      </c>
      <c r="AY43" s="29">
        <v>0.2</v>
      </c>
      <c r="AZ43" s="29">
        <v>0.1</v>
      </c>
      <c r="BA43" s="29">
        <v>0.3</v>
      </c>
      <c r="BB43" s="29">
        <v>1.3</v>
      </c>
      <c r="BC43" s="29">
        <v>1.6</v>
      </c>
      <c r="BD43" s="29">
        <v>1.6</v>
      </c>
      <c r="BE43" s="29">
        <v>1.7</v>
      </c>
      <c r="BF43" s="29">
        <v>1.9</v>
      </c>
      <c r="BG43" s="29">
        <v>2.1</v>
      </c>
      <c r="BH43" s="29">
        <v>2</v>
      </c>
      <c r="BI43" s="29">
        <v>1.7</v>
      </c>
      <c r="BJ43" s="29">
        <v>1.8</v>
      </c>
      <c r="BK43" s="29">
        <v>1.4</v>
      </c>
      <c r="BL43" s="29">
        <v>1.6</v>
      </c>
      <c r="BM43" s="29">
        <v>1.6</v>
      </c>
      <c r="BN43" s="29">
        <v>1.6</v>
      </c>
      <c r="BO43" s="29">
        <v>1.6</v>
      </c>
      <c r="BP43" s="29">
        <v>1.8</v>
      </c>
      <c r="BQ43" s="29">
        <v>1.4</v>
      </c>
      <c r="BR43" s="29">
        <v>1.2</v>
      </c>
      <c r="BS43" s="29">
        <v>1.4</v>
      </c>
      <c r="BT43" s="29">
        <v>1.2</v>
      </c>
      <c r="BU43" s="29">
        <v>1.4</v>
      </c>
      <c r="BV43" s="29">
        <v>1.7</v>
      </c>
      <c r="BW43" s="29">
        <v>2.5</v>
      </c>
      <c r="BX43" s="29">
        <v>1.9</v>
      </c>
      <c r="BY43" s="29">
        <v>2.3</v>
      </c>
      <c r="BZ43" s="29">
        <v>2.1</v>
      </c>
      <c r="CA43" s="29">
        <v>2.4</v>
      </c>
      <c r="CB43" s="29">
        <v>3</v>
      </c>
      <c r="CC43" s="29">
        <v>2.7</v>
      </c>
      <c r="CD43" s="29">
        <v>3.4</v>
      </c>
      <c r="CE43" s="29">
        <v>5.1</v>
      </c>
      <c r="CF43" s="29">
        <v>4.9</v>
      </c>
      <c r="CG43" s="29">
        <v>4.8</v>
      </c>
      <c r="CH43" s="29">
        <v>4.1</v>
      </c>
      <c r="CI43" s="29">
        <v>3.8</v>
      </c>
    </row>
    <row r="44" spans="1:87" ht="12.75">
      <c r="A44" s="29" t="s">
        <v>254</v>
      </c>
      <c r="B44" s="29" t="s">
        <v>255</v>
      </c>
      <c r="C44" s="29" t="s">
        <v>178</v>
      </c>
      <c r="D44" s="29" t="s">
        <v>178</v>
      </c>
      <c r="E44" s="29" t="s">
        <v>178</v>
      </c>
      <c r="F44" s="29" t="s">
        <v>178</v>
      </c>
      <c r="G44" s="29" t="s">
        <v>178</v>
      </c>
      <c r="H44" s="29" t="s">
        <v>178</v>
      </c>
      <c r="I44" s="29" t="s">
        <v>178</v>
      </c>
      <c r="J44" s="29" t="s">
        <v>178</v>
      </c>
      <c r="K44" s="29" t="s">
        <v>178</v>
      </c>
      <c r="L44" s="29" t="s">
        <v>178</v>
      </c>
      <c r="M44" s="29" t="s">
        <v>178</v>
      </c>
      <c r="N44" s="29" t="s">
        <v>178</v>
      </c>
      <c r="O44" s="29" t="s">
        <v>178</v>
      </c>
      <c r="P44" s="29" t="s">
        <v>178</v>
      </c>
      <c r="Q44" s="29" t="s">
        <v>178</v>
      </c>
      <c r="R44" s="29" t="s">
        <v>178</v>
      </c>
      <c r="S44" s="29" t="s">
        <v>178</v>
      </c>
      <c r="T44" s="29" t="s">
        <v>178</v>
      </c>
      <c r="U44" s="29" t="s">
        <v>178</v>
      </c>
      <c r="V44" s="29" t="s">
        <v>178</v>
      </c>
      <c r="W44" s="29" t="s">
        <v>178</v>
      </c>
      <c r="X44" s="29" t="s">
        <v>178</v>
      </c>
      <c r="Y44" s="29" t="s">
        <v>178</v>
      </c>
      <c r="Z44" s="29" t="s">
        <v>178</v>
      </c>
      <c r="AA44" s="29" t="s">
        <v>178</v>
      </c>
      <c r="AB44" s="29" t="s">
        <v>178</v>
      </c>
      <c r="AC44" s="29" t="s">
        <v>178</v>
      </c>
      <c r="AD44" s="29" t="s">
        <v>178</v>
      </c>
      <c r="AE44" s="29" t="s">
        <v>178</v>
      </c>
      <c r="AF44" s="29" t="s">
        <v>178</v>
      </c>
      <c r="AG44" s="29">
        <v>0.1</v>
      </c>
      <c r="AH44" s="29">
        <v>0.1</v>
      </c>
      <c r="AI44" s="29">
        <v>0.1</v>
      </c>
      <c r="AJ44" s="29">
        <v>0.2</v>
      </c>
      <c r="AK44" s="29">
        <v>0.2</v>
      </c>
      <c r="AL44" s="29">
        <v>0.2</v>
      </c>
      <c r="AM44" s="29">
        <v>0.2</v>
      </c>
      <c r="AN44" s="29">
        <v>0.2</v>
      </c>
      <c r="AO44" s="29">
        <v>0.3</v>
      </c>
      <c r="AP44" s="29">
        <v>0.3</v>
      </c>
      <c r="AQ44" s="29">
        <v>0.3</v>
      </c>
      <c r="AR44" s="29">
        <v>0.3</v>
      </c>
      <c r="AS44" s="29">
        <v>0.3</v>
      </c>
      <c r="AT44" s="29">
        <v>0.3</v>
      </c>
      <c r="AU44" s="29">
        <v>0.4</v>
      </c>
      <c r="AV44" s="29">
        <v>0.5</v>
      </c>
      <c r="AW44" s="29">
        <v>0.7</v>
      </c>
      <c r="AX44" s="29">
        <v>0.9</v>
      </c>
      <c r="AY44" s="29">
        <v>1.1</v>
      </c>
      <c r="AZ44" s="29">
        <v>1.3</v>
      </c>
      <c r="BA44" s="29">
        <v>1.5</v>
      </c>
      <c r="BB44" s="29">
        <v>1.7</v>
      </c>
      <c r="BC44" s="29">
        <v>1.9</v>
      </c>
      <c r="BD44" s="29">
        <v>2.7</v>
      </c>
      <c r="BE44" s="29">
        <v>3.1</v>
      </c>
      <c r="BF44" s="29">
        <v>3</v>
      </c>
      <c r="BG44" s="29">
        <v>3</v>
      </c>
      <c r="BH44" s="29">
        <v>3.3</v>
      </c>
      <c r="BI44" s="29">
        <v>3.6</v>
      </c>
      <c r="BJ44" s="29">
        <v>4.2</v>
      </c>
      <c r="BK44" s="29">
        <v>4.7</v>
      </c>
      <c r="BL44" s="29">
        <v>5.4</v>
      </c>
      <c r="BM44" s="29">
        <v>6.3</v>
      </c>
      <c r="BN44" s="29">
        <v>7</v>
      </c>
      <c r="BO44" s="29">
        <v>7.8</v>
      </c>
      <c r="BP44" s="29">
        <v>8.6</v>
      </c>
      <c r="BQ44" s="29">
        <v>9.4</v>
      </c>
      <c r="BR44" s="29">
        <v>9.7</v>
      </c>
      <c r="BS44" s="29">
        <v>10.6</v>
      </c>
      <c r="BT44" s="29">
        <v>11.4</v>
      </c>
      <c r="BU44" s="29">
        <v>11.9</v>
      </c>
      <c r="BV44" s="29">
        <v>12.3</v>
      </c>
      <c r="BW44" s="29">
        <v>13.2</v>
      </c>
      <c r="BX44" s="29">
        <v>13.5</v>
      </c>
      <c r="BY44" s="29">
        <v>13.7</v>
      </c>
      <c r="BZ44" s="29">
        <v>14.4</v>
      </c>
      <c r="CA44" s="29">
        <v>14.5</v>
      </c>
      <c r="CB44" s="29">
        <v>14.5</v>
      </c>
      <c r="CC44" s="29">
        <v>15</v>
      </c>
      <c r="CD44" s="29">
        <v>15.9</v>
      </c>
      <c r="CE44" s="29">
        <v>16.5</v>
      </c>
      <c r="CF44" s="29">
        <v>16.3</v>
      </c>
      <c r="CG44" s="29">
        <v>16.1</v>
      </c>
      <c r="CH44" s="29">
        <v>15.8</v>
      </c>
      <c r="CI44" s="29">
        <v>15.6</v>
      </c>
    </row>
    <row r="45" spans="1:87" ht="12.75">
      <c r="A45" s="29" t="s">
        <v>256</v>
      </c>
      <c r="B45" s="29" t="s">
        <v>257</v>
      </c>
      <c r="C45" s="29" t="s">
        <v>178</v>
      </c>
      <c r="D45" s="29" t="s">
        <v>178</v>
      </c>
      <c r="E45" s="29" t="s">
        <v>178</v>
      </c>
      <c r="F45" s="29" t="s">
        <v>178</v>
      </c>
      <c r="G45" s="29" t="s">
        <v>178</v>
      </c>
      <c r="H45" s="29" t="s">
        <v>178</v>
      </c>
      <c r="I45" s="29" t="s">
        <v>178</v>
      </c>
      <c r="J45" s="29" t="s">
        <v>178</v>
      </c>
      <c r="K45" s="29" t="s">
        <v>178</v>
      </c>
      <c r="L45" s="29" t="s">
        <v>178</v>
      </c>
      <c r="M45" s="29" t="s">
        <v>178</v>
      </c>
      <c r="N45" s="29" t="s">
        <v>178</v>
      </c>
      <c r="O45" s="29" t="s">
        <v>178</v>
      </c>
      <c r="P45" s="29" t="s">
        <v>178</v>
      </c>
      <c r="Q45" s="29" t="s">
        <v>178</v>
      </c>
      <c r="R45" s="29" t="s">
        <v>178</v>
      </c>
      <c r="S45" s="29" t="s">
        <v>178</v>
      </c>
      <c r="T45" s="29" t="s">
        <v>178</v>
      </c>
      <c r="U45" s="29" t="s">
        <v>178</v>
      </c>
      <c r="V45" s="29" t="s">
        <v>178</v>
      </c>
      <c r="W45" s="29" t="s">
        <v>178</v>
      </c>
      <c r="X45" s="29" t="s">
        <v>178</v>
      </c>
      <c r="Y45" s="29" t="s">
        <v>178</v>
      </c>
      <c r="Z45" s="29">
        <v>0</v>
      </c>
      <c r="AA45" s="29">
        <v>0</v>
      </c>
      <c r="AB45" s="29">
        <v>0</v>
      </c>
      <c r="AC45" s="29">
        <v>0</v>
      </c>
      <c r="AD45" s="29">
        <v>0.1</v>
      </c>
      <c r="AE45" s="29">
        <v>0.1</v>
      </c>
      <c r="AF45" s="29">
        <v>0.1</v>
      </c>
      <c r="AG45" s="29">
        <v>0.1</v>
      </c>
      <c r="AH45" s="29">
        <v>0.1</v>
      </c>
      <c r="AI45" s="29">
        <v>0.1</v>
      </c>
      <c r="AJ45" s="29">
        <v>0.1</v>
      </c>
      <c r="AK45" s="29">
        <v>0.2</v>
      </c>
      <c r="AL45" s="29">
        <v>0.2</v>
      </c>
      <c r="AM45" s="29">
        <v>0.2</v>
      </c>
      <c r="AN45" s="29">
        <v>0.3</v>
      </c>
      <c r="AO45" s="29">
        <v>0.4</v>
      </c>
      <c r="AP45" s="29">
        <v>0.5</v>
      </c>
      <c r="AQ45" s="29">
        <v>0.6</v>
      </c>
      <c r="AR45" s="29">
        <v>0.8</v>
      </c>
      <c r="AS45" s="29">
        <v>1</v>
      </c>
      <c r="AT45" s="29">
        <v>1.1</v>
      </c>
      <c r="AU45" s="29">
        <v>1.2</v>
      </c>
      <c r="AV45" s="29">
        <v>1.3</v>
      </c>
      <c r="AW45" s="29">
        <v>1.6</v>
      </c>
      <c r="AX45" s="29">
        <v>1.7</v>
      </c>
      <c r="AY45" s="29">
        <v>1.9</v>
      </c>
      <c r="AZ45" s="29">
        <v>2.1</v>
      </c>
      <c r="BA45" s="29">
        <v>2.2</v>
      </c>
      <c r="BB45" s="29">
        <v>2.4</v>
      </c>
      <c r="BC45" s="29">
        <v>2.6</v>
      </c>
      <c r="BD45" s="29">
        <v>2.7</v>
      </c>
      <c r="BE45" s="29">
        <v>2.9</v>
      </c>
      <c r="BF45" s="29">
        <v>3.1</v>
      </c>
      <c r="BG45" s="29">
        <v>3.5</v>
      </c>
      <c r="BH45" s="29">
        <v>3.9</v>
      </c>
      <c r="BI45" s="29">
        <v>4</v>
      </c>
      <c r="BJ45" s="29">
        <v>4.2</v>
      </c>
      <c r="BK45" s="29">
        <v>4.6</v>
      </c>
      <c r="BL45" s="29">
        <v>5.3</v>
      </c>
      <c r="BM45" s="29">
        <v>5.7</v>
      </c>
      <c r="BN45" s="29">
        <v>6</v>
      </c>
      <c r="BO45" s="29">
        <v>6.6</v>
      </c>
      <c r="BP45" s="29">
        <v>7.6</v>
      </c>
      <c r="BQ45" s="29">
        <v>8.7</v>
      </c>
      <c r="BR45" s="29">
        <v>9.1</v>
      </c>
      <c r="BS45" s="29">
        <v>9.1</v>
      </c>
      <c r="BT45" s="29">
        <v>9.8</v>
      </c>
      <c r="BU45" s="29">
        <v>10.5</v>
      </c>
      <c r="BV45" s="29">
        <v>11.5</v>
      </c>
      <c r="BW45" s="29">
        <v>13</v>
      </c>
      <c r="BX45" s="29">
        <v>14.1</v>
      </c>
      <c r="BY45" s="29">
        <v>15.4</v>
      </c>
      <c r="BZ45" s="29">
        <v>17.1</v>
      </c>
      <c r="CA45" s="29">
        <v>18.8</v>
      </c>
      <c r="CB45" s="29">
        <v>19.8</v>
      </c>
      <c r="CC45" s="29">
        <v>20.8</v>
      </c>
      <c r="CD45" s="29">
        <v>22.3</v>
      </c>
      <c r="CE45" s="29">
        <v>24</v>
      </c>
      <c r="CF45" s="29">
        <v>25.8</v>
      </c>
      <c r="CG45" s="29">
        <v>26.9</v>
      </c>
      <c r="CH45" s="29">
        <v>27.7</v>
      </c>
      <c r="CI45" s="29">
        <v>28.7</v>
      </c>
    </row>
    <row r="46" spans="1:87" ht="12.75">
      <c r="A46" s="29" t="s">
        <v>258</v>
      </c>
      <c r="B46" s="29" t="s">
        <v>259</v>
      </c>
      <c r="C46" s="29" t="s">
        <v>178</v>
      </c>
      <c r="D46" s="29" t="s">
        <v>178</v>
      </c>
      <c r="E46" s="29" t="s">
        <v>178</v>
      </c>
      <c r="F46" s="29" t="s">
        <v>178</v>
      </c>
      <c r="G46" s="29" t="s">
        <v>178</v>
      </c>
      <c r="H46" s="29" t="s">
        <v>178</v>
      </c>
      <c r="I46" s="29" t="s">
        <v>178</v>
      </c>
      <c r="J46" s="29" t="s">
        <v>178</v>
      </c>
      <c r="K46" s="29" t="s">
        <v>178</v>
      </c>
      <c r="L46" s="29" t="s">
        <v>178</v>
      </c>
      <c r="M46" s="29" t="s">
        <v>178</v>
      </c>
      <c r="N46" s="29" t="s">
        <v>178</v>
      </c>
      <c r="O46" s="29" t="s">
        <v>178</v>
      </c>
      <c r="P46" s="29" t="s">
        <v>178</v>
      </c>
      <c r="Q46" s="29" t="s">
        <v>178</v>
      </c>
      <c r="R46" s="29" t="s">
        <v>178</v>
      </c>
      <c r="S46" s="29" t="s">
        <v>178</v>
      </c>
      <c r="T46" s="29" t="s">
        <v>178</v>
      </c>
      <c r="U46" s="29" t="s">
        <v>178</v>
      </c>
      <c r="V46" s="29" t="s">
        <v>178</v>
      </c>
      <c r="W46" s="29" t="s">
        <v>178</v>
      </c>
      <c r="X46" s="29" t="s">
        <v>178</v>
      </c>
      <c r="Y46" s="29" t="s">
        <v>178</v>
      </c>
      <c r="Z46" s="29" t="s">
        <v>178</v>
      </c>
      <c r="AA46" s="29" t="s">
        <v>178</v>
      </c>
      <c r="AB46" s="29" t="s">
        <v>178</v>
      </c>
      <c r="AC46" s="29" t="s">
        <v>178</v>
      </c>
      <c r="AD46" s="29" t="s">
        <v>178</v>
      </c>
      <c r="AE46" s="29" t="s">
        <v>178</v>
      </c>
      <c r="AF46" s="29" t="s">
        <v>178</v>
      </c>
      <c r="AG46" s="29" t="s">
        <v>178</v>
      </c>
      <c r="AH46" s="29" t="s">
        <v>178</v>
      </c>
      <c r="AI46" s="29" t="s">
        <v>178</v>
      </c>
      <c r="AJ46" s="29" t="s">
        <v>178</v>
      </c>
      <c r="AK46" s="29" t="s">
        <v>178</v>
      </c>
      <c r="AL46" s="29" t="s">
        <v>178</v>
      </c>
      <c r="AM46" s="29" t="s">
        <v>178</v>
      </c>
      <c r="AN46" s="29" t="s">
        <v>178</v>
      </c>
      <c r="AO46" s="29" t="s">
        <v>178</v>
      </c>
      <c r="AP46" s="29" t="s">
        <v>178</v>
      </c>
      <c r="AQ46" s="29" t="s">
        <v>178</v>
      </c>
      <c r="AR46" s="29" t="s">
        <v>178</v>
      </c>
      <c r="AS46" s="29" t="s">
        <v>178</v>
      </c>
      <c r="AT46" s="29" t="s">
        <v>178</v>
      </c>
      <c r="AU46" s="29" t="s">
        <v>178</v>
      </c>
      <c r="AV46" s="29">
        <v>0.2</v>
      </c>
      <c r="AW46" s="29">
        <v>0.6</v>
      </c>
      <c r="AX46" s="29">
        <v>0.9</v>
      </c>
      <c r="AY46" s="29">
        <v>0.9</v>
      </c>
      <c r="AZ46" s="29">
        <v>1.9</v>
      </c>
      <c r="BA46" s="29">
        <v>1.7</v>
      </c>
      <c r="BB46" s="29">
        <v>1.7</v>
      </c>
      <c r="BC46" s="29">
        <v>1.4</v>
      </c>
      <c r="BD46" s="29">
        <v>1.1</v>
      </c>
      <c r="BE46" s="29">
        <v>1</v>
      </c>
      <c r="BF46" s="29">
        <v>0.8</v>
      </c>
      <c r="BG46" s="29">
        <v>0.9</v>
      </c>
      <c r="BH46" s="29">
        <v>0.9</v>
      </c>
      <c r="BI46" s="29">
        <v>0.9</v>
      </c>
      <c r="BJ46" s="29">
        <v>0.9</v>
      </c>
      <c r="BK46" s="29">
        <v>0.9</v>
      </c>
      <c r="BL46" s="29">
        <v>0.9</v>
      </c>
      <c r="BM46" s="29">
        <v>0.9</v>
      </c>
      <c r="BN46" s="29">
        <v>1.1</v>
      </c>
      <c r="BO46" s="29">
        <v>1.1</v>
      </c>
      <c r="BP46" s="29">
        <v>1.1</v>
      </c>
      <c r="BQ46" s="29">
        <v>1.1</v>
      </c>
      <c r="BR46" s="29">
        <v>0.9</v>
      </c>
      <c r="BS46" s="29">
        <v>1</v>
      </c>
      <c r="BT46" s="29">
        <v>1.1</v>
      </c>
      <c r="BU46" s="29">
        <v>1.1</v>
      </c>
      <c r="BV46" s="29">
        <v>1</v>
      </c>
      <c r="BW46" s="29">
        <v>1.4</v>
      </c>
      <c r="BX46" s="29">
        <v>1.6</v>
      </c>
      <c r="BY46" s="29">
        <v>1.4</v>
      </c>
      <c r="BZ46" s="29">
        <v>1.3</v>
      </c>
      <c r="CA46" s="29">
        <v>1.2</v>
      </c>
      <c r="CB46" s="29">
        <v>1.3</v>
      </c>
      <c r="CC46" s="29">
        <v>1</v>
      </c>
      <c r="CD46" s="29">
        <v>1.1</v>
      </c>
      <c r="CE46" s="29">
        <v>1.4</v>
      </c>
      <c r="CF46" s="29">
        <v>1.5</v>
      </c>
      <c r="CG46" s="29">
        <v>1.2</v>
      </c>
      <c r="CH46" s="29">
        <v>1</v>
      </c>
      <c r="CI46" s="29">
        <v>1</v>
      </c>
    </row>
    <row r="47" spans="1:87" ht="12.75">
      <c r="A47" s="29" t="s">
        <v>260</v>
      </c>
      <c r="B47" s="29" t="s">
        <v>261</v>
      </c>
      <c r="C47" s="29">
        <v>0</v>
      </c>
      <c r="D47" s="29">
        <v>0</v>
      </c>
      <c r="E47" s="29">
        <v>0</v>
      </c>
      <c r="F47" s="29">
        <v>0</v>
      </c>
      <c r="G47" s="29">
        <v>0</v>
      </c>
      <c r="H47" s="29">
        <v>0</v>
      </c>
      <c r="I47" s="29">
        <v>0</v>
      </c>
      <c r="J47" s="29">
        <v>0</v>
      </c>
      <c r="K47" s="29">
        <v>0</v>
      </c>
      <c r="L47" s="29">
        <v>0</v>
      </c>
      <c r="M47" s="29">
        <v>0</v>
      </c>
      <c r="N47" s="29">
        <v>0</v>
      </c>
      <c r="O47" s="29">
        <v>0</v>
      </c>
      <c r="P47" s="29">
        <v>0</v>
      </c>
      <c r="Q47" s="29">
        <v>0</v>
      </c>
      <c r="R47" s="29">
        <v>0</v>
      </c>
      <c r="S47" s="29">
        <v>0</v>
      </c>
      <c r="T47" s="29">
        <v>0.1</v>
      </c>
      <c r="U47" s="29">
        <v>0.4</v>
      </c>
      <c r="V47" s="29">
        <v>0.8</v>
      </c>
      <c r="W47" s="29">
        <v>0.3</v>
      </c>
      <c r="X47" s="29">
        <v>0.6</v>
      </c>
      <c r="Y47" s="29">
        <v>0.1</v>
      </c>
      <c r="Z47" s="29">
        <v>0.2</v>
      </c>
      <c r="AA47" s="29">
        <v>0.1</v>
      </c>
      <c r="AB47" s="29">
        <v>0</v>
      </c>
      <c r="AC47" s="29">
        <v>0.1</v>
      </c>
      <c r="AD47" s="29">
        <v>0</v>
      </c>
      <c r="AE47" s="29">
        <v>0.1</v>
      </c>
      <c r="AF47" s="29">
        <v>0.1</v>
      </c>
      <c r="AG47" s="29">
        <v>0.1</v>
      </c>
      <c r="AH47" s="29">
        <v>0.1</v>
      </c>
      <c r="AI47" s="29">
        <v>0.1</v>
      </c>
      <c r="AJ47" s="29">
        <v>0.1</v>
      </c>
      <c r="AK47" s="29">
        <v>0</v>
      </c>
      <c r="AL47" s="29">
        <v>0</v>
      </c>
      <c r="AM47" s="29">
        <v>0</v>
      </c>
      <c r="AN47" s="29">
        <v>0</v>
      </c>
      <c r="AO47" s="29">
        <v>0.1</v>
      </c>
      <c r="AP47" s="29">
        <v>0.1</v>
      </c>
      <c r="AQ47" s="29">
        <v>0.1</v>
      </c>
      <c r="AR47" s="29">
        <v>0.1</v>
      </c>
      <c r="AS47" s="29">
        <v>0.1</v>
      </c>
      <c r="AT47" s="29">
        <v>0.1</v>
      </c>
      <c r="AU47" s="29">
        <v>0.2</v>
      </c>
      <c r="AV47" s="29">
        <v>0.3</v>
      </c>
      <c r="AW47" s="29">
        <v>0.3</v>
      </c>
      <c r="AX47" s="29">
        <v>0.2</v>
      </c>
      <c r="AY47" s="29">
        <v>0.3</v>
      </c>
      <c r="AZ47" s="29">
        <v>0.3</v>
      </c>
      <c r="BA47" s="29">
        <v>0.3</v>
      </c>
      <c r="BB47" s="29">
        <v>0.3</v>
      </c>
      <c r="BC47" s="29">
        <v>0.3</v>
      </c>
      <c r="BD47" s="29">
        <v>0.7</v>
      </c>
      <c r="BE47" s="29">
        <v>0.7</v>
      </c>
      <c r="BF47" s="29">
        <v>0.5</v>
      </c>
      <c r="BG47" s="29">
        <v>0.7</v>
      </c>
      <c r="BH47" s="29">
        <v>0.8</v>
      </c>
      <c r="BI47" s="29">
        <v>0.8</v>
      </c>
      <c r="BJ47" s="29">
        <v>0.9</v>
      </c>
      <c r="BK47" s="29">
        <v>1</v>
      </c>
      <c r="BL47" s="29">
        <v>1.1</v>
      </c>
      <c r="BM47" s="29">
        <v>1.1</v>
      </c>
      <c r="BN47" s="29">
        <v>1.2</v>
      </c>
      <c r="BO47" s="29">
        <v>1.2</v>
      </c>
      <c r="BP47" s="29">
        <v>1.3</v>
      </c>
      <c r="BQ47" s="29">
        <v>1.3</v>
      </c>
      <c r="BR47" s="29">
        <v>1.4</v>
      </c>
      <c r="BS47" s="29">
        <v>1.5</v>
      </c>
      <c r="BT47" s="29">
        <v>1.6</v>
      </c>
      <c r="BU47" s="29">
        <v>1.8</v>
      </c>
      <c r="BV47" s="29">
        <v>2.1</v>
      </c>
      <c r="BW47" s="29">
        <v>2.1</v>
      </c>
      <c r="BX47" s="29">
        <v>1.9</v>
      </c>
      <c r="BY47" s="29">
        <v>1.6</v>
      </c>
      <c r="BZ47" s="29">
        <v>1.5</v>
      </c>
      <c r="CA47" s="29">
        <v>1.5</v>
      </c>
      <c r="CB47" s="29">
        <v>1.7</v>
      </c>
      <c r="CC47" s="29">
        <v>2.1</v>
      </c>
      <c r="CD47" s="29">
        <v>3.2</v>
      </c>
      <c r="CE47" s="29">
        <v>2.1</v>
      </c>
      <c r="CF47" s="29">
        <v>2.1</v>
      </c>
      <c r="CG47" s="29">
        <v>2</v>
      </c>
      <c r="CH47" s="29">
        <v>1.8</v>
      </c>
      <c r="CI47" s="29">
        <v>1.9</v>
      </c>
    </row>
    <row r="48" spans="1:87" ht="12.75">
      <c r="A48" s="29" t="s">
        <v>262</v>
      </c>
      <c r="B48" s="35" t="s">
        <v>263</v>
      </c>
      <c r="C48" s="29">
        <v>0</v>
      </c>
      <c r="D48" s="29">
        <v>0</v>
      </c>
      <c r="E48" s="29">
        <v>0</v>
      </c>
      <c r="F48" s="29">
        <v>0</v>
      </c>
      <c r="G48" s="29">
        <v>0</v>
      </c>
      <c r="H48" s="29">
        <v>0</v>
      </c>
      <c r="I48" s="29">
        <v>0</v>
      </c>
      <c r="J48" s="29">
        <v>0</v>
      </c>
      <c r="K48" s="29">
        <v>0</v>
      </c>
      <c r="L48" s="29">
        <v>0</v>
      </c>
      <c r="M48" s="29">
        <v>0</v>
      </c>
      <c r="N48" s="29">
        <v>0</v>
      </c>
      <c r="O48" s="29">
        <v>0</v>
      </c>
      <c r="P48" s="29">
        <v>0</v>
      </c>
      <c r="Q48" s="29">
        <v>0</v>
      </c>
      <c r="R48" s="29">
        <v>0</v>
      </c>
      <c r="S48" s="29">
        <v>0</v>
      </c>
      <c r="T48" s="29">
        <v>0</v>
      </c>
      <c r="U48" s="29">
        <v>0</v>
      </c>
      <c r="V48" s="29">
        <v>0</v>
      </c>
      <c r="W48" s="29">
        <v>0</v>
      </c>
      <c r="X48" s="29">
        <v>0</v>
      </c>
      <c r="Y48" s="29">
        <v>0</v>
      </c>
      <c r="Z48" s="29">
        <v>0</v>
      </c>
      <c r="AA48" s="29">
        <v>0</v>
      </c>
      <c r="AB48" s="29">
        <v>0</v>
      </c>
      <c r="AC48" s="29">
        <v>0</v>
      </c>
      <c r="AD48" s="29">
        <v>0</v>
      </c>
      <c r="AE48" s="29">
        <v>0</v>
      </c>
      <c r="AF48" s="29">
        <v>0</v>
      </c>
      <c r="AG48" s="29">
        <v>0</v>
      </c>
      <c r="AH48" s="29">
        <v>0.2</v>
      </c>
      <c r="AI48" s="29">
        <v>0.3</v>
      </c>
      <c r="AJ48" s="29">
        <v>0.3</v>
      </c>
      <c r="AK48" s="29">
        <v>0.3</v>
      </c>
      <c r="AL48" s="29">
        <v>0.3</v>
      </c>
      <c r="AM48" s="29">
        <v>0.5</v>
      </c>
      <c r="AN48" s="29">
        <v>0.5</v>
      </c>
      <c r="AO48" s="29">
        <v>0.6</v>
      </c>
      <c r="AP48" s="29">
        <v>0.6</v>
      </c>
      <c r="AQ48" s="29">
        <v>0.6</v>
      </c>
      <c r="AR48" s="29">
        <v>0.7</v>
      </c>
      <c r="AS48" s="29">
        <v>0.8</v>
      </c>
      <c r="AT48" s="29">
        <v>1</v>
      </c>
      <c r="AU48" s="29">
        <v>1.2</v>
      </c>
      <c r="AV48" s="29">
        <v>1.3</v>
      </c>
      <c r="AW48" s="29">
        <v>2</v>
      </c>
      <c r="AX48" s="29">
        <v>2.5</v>
      </c>
      <c r="AY48" s="29">
        <v>2.6</v>
      </c>
      <c r="AZ48" s="29">
        <v>2.7</v>
      </c>
      <c r="BA48" s="29">
        <v>3</v>
      </c>
      <c r="BB48" s="29">
        <v>3.5</v>
      </c>
      <c r="BC48" s="29">
        <v>4.3</v>
      </c>
      <c r="BD48" s="29">
        <v>4.1</v>
      </c>
      <c r="BE48" s="29">
        <v>3.6</v>
      </c>
      <c r="BF48" s="29">
        <v>3.7</v>
      </c>
      <c r="BG48" s="29">
        <v>4</v>
      </c>
      <c r="BH48" s="29">
        <v>4.4</v>
      </c>
      <c r="BI48" s="29">
        <v>4.3</v>
      </c>
      <c r="BJ48" s="29">
        <v>4.6</v>
      </c>
      <c r="BK48" s="29">
        <v>5.1</v>
      </c>
      <c r="BL48" s="29">
        <v>6.2</v>
      </c>
      <c r="BM48" s="29">
        <v>6.3</v>
      </c>
      <c r="BN48" s="29">
        <v>6.2</v>
      </c>
      <c r="BO48" s="29">
        <v>6.2</v>
      </c>
      <c r="BP48" s="29">
        <v>6.8</v>
      </c>
      <c r="BQ48" s="29">
        <v>6.8</v>
      </c>
      <c r="BR48" s="29">
        <v>7.6</v>
      </c>
      <c r="BS48" s="29">
        <v>7.9</v>
      </c>
      <c r="BT48" s="29">
        <v>8.2</v>
      </c>
      <c r="BU48" s="29">
        <v>8.5</v>
      </c>
      <c r="BV48" s="29">
        <v>8.7</v>
      </c>
      <c r="BW48" s="29">
        <v>9.4</v>
      </c>
      <c r="BX48" s="29">
        <v>9.7</v>
      </c>
      <c r="BY48" s="29">
        <v>10.1</v>
      </c>
      <c r="BZ48" s="29">
        <v>10.7</v>
      </c>
      <c r="CA48" s="29">
        <v>11.2</v>
      </c>
      <c r="CB48" s="29">
        <v>12.4</v>
      </c>
      <c r="CC48" s="29">
        <v>13.3</v>
      </c>
      <c r="CD48" s="29">
        <v>15.5</v>
      </c>
      <c r="CE48" s="29">
        <v>16</v>
      </c>
      <c r="CF48" s="29">
        <v>16.5</v>
      </c>
      <c r="CG48" s="29">
        <v>17.1</v>
      </c>
      <c r="CH48" s="29">
        <v>18.1</v>
      </c>
      <c r="CI48" s="29">
        <v>18.9</v>
      </c>
    </row>
    <row r="49" spans="1:87" ht="13.5">
      <c r="A49" s="129" t="s">
        <v>264</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row>
    <row r="50" spans="1:87" ht="12.75">
      <c r="A50" s="130" t="s">
        <v>265</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row>
    <row r="51" spans="1:87" ht="12.75">
      <c r="A51" s="130" t="s">
        <v>266</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row>
    <row r="52" spans="1:87" ht="12.75">
      <c r="A52" s="130" t="s">
        <v>267</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row>
    <row r="53" spans="1:87" ht="12.75">
      <c r="A53" s="130" t="s">
        <v>268</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c r="CG53" s="113"/>
      <c r="CH53" s="113"/>
      <c r="CI53" s="113"/>
    </row>
    <row r="54" spans="1:87" ht="12.75">
      <c r="A54" s="130" t="s">
        <v>269</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row>
    <row r="55" spans="1:87" ht="12.75">
      <c r="A55" s="130" t="s">
        <v>270</v>
      </c>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row>
    <row r="56" spans="1:87" ht="12.75">
      <c r="A56" s="130" t="s">
        <v>271</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row>
    <row r="57" spans="1:87" ht="12.75">
      <c r="A57" s="130" t="s">
        <v>272</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row>
    <row r="58" spans="1:87" ht="12.75">
      <c r="A58" s="130" t="s">
        <v>273</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row>
    <row r="59" spans="1:87" ht="12.75">
      <c r="A59" s="130" t="s">
        <v>274</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row>
    <row r="60" spans="1:87" ht="12.75">
      <c r="A60" s="130" t="s">
        <v>275</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row>
    <row r="61" spans="1:87" ht="12.75">
      <c r="A61" s="130" t="s">
        <v>276</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row>
    <row r="62" spans="1:87" ht="12.75">
      <c r="A62" s="130" t="s">
        <v>277</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row>
  </sheetData>
  <sheetProtection/>
  <mergeCells count="15">
    <mergeCell ref="A60:CI60"/>
    <mergeCell ref="A61:CI61"/>
    <mergeCell ref="A62:CI62"/>
    <mergeCell ref="A54:CI54"/>
    <mergeCell ref="A55:CI55"/>
    <mergeCell ref="A56:CI56"/>
    <mergeCell ref="A57:CI57"/>
    <mergeCell ref="A58:CI58"/>
    <mergeCell ref="A59:CI59"/>
    <mergeCell ref="A1:J1"/>
    <mergeCell ref="A49:CI49"/>
    <mergeCell ref="A50:CI50"/>
    <mergeCell ref="A51:CI51"/>
    <mergeCell ref="A52:CI52"/>
    <mergeCell ref="A53:CI53"/>
  </mergeCells>
  <printOptions/>
  <pageMargins left="0.75" right="0.75" top="1" bottom="1" header="0.5" footer="0.5"/>
  <pageSetup horizontalDpi="300" verticalDpi="300" orientation="portrait" r:id="rId1"/>
  <ignoredErrors>
    <ignoredError sqref="A5:A48" numberStoredAsText="1"/>
  </ignoredErrors>
</worksheet>
</file>

<file path=xl/worksheets/sheet9.xml><?xml version="1.0" encoding="utf-8"?>
<worksheet xmlns="http://schemas.openxmlformats.org/spreadsheetml/2006/main" xmlns:r="http://schemas.openxmlformats.org/officeDocument/2006/relationships">
  <dimension ref="A1:I38"/>
  <sheetViews>
    <sheetView zoomScalePageLayoutView="0" workbookViewId="0" topLeftCell="A1">
      <selection activeCell="A1" sqref="A1:I1"/>
    </sheetView>
  </sheetViews>
  <sheetFormatPr defaultColWidth="9.140625" defaultRowHeight="15.75" customHeight="1"/>
  <cols>
    <col min="1" max="1" width="8.8515625" style="58" customWidth="1"/>
    <col min="2" max="2" width="20.7109375" style="54" customWidth="1"/>
    <col min="3" max="3" width="19.7109375" style="63" customWidth="1"/>
    <col min="4" max="16384" width="8.8515625" style="54" customWidth="1"/>
  </cols>
  <sheetData>
    <row r="1" spans="1:9" ht="28.5" customHeight="1">
      <c r="A1" s="131" t="s">
        <v>351</v>
      </c>
      <c r="B1" s="131"/>
      <c r="C1" s="131"/>
      <c r="D1" s="131"/>
      <c r="E1" s="131"/>
      <c r="F1" s="131"/>
      <c r="G1" s="131"/>
      <c r="H1" s="131"/>
      <c r="I1" s="131"/>
    </row>
    <row r="2" spans="1:9" ht="12.75">
      <c r="A2" s="53"/>
      <c r="B2" s="53"/>
      <c r="C2" s="62"/>
      <c r="D2" s="53"/>
      <c r="E2" s="53"/>
      <c r="F2" s="53"/>
      <c r="G2" s="53"/>
      <c r="H2" s="53"/>
      <c r="I2" s="53"/>
    </row>
    <row r="3" spans="1:3" s="67" customFormat="1" ht="26.25">
      <c r="A3" s="64" t="s">
        <v>307</v>
      </c>
      <c r="B3" s="66" t="s">
        <v>308</v>
      </c>
      <c r="C3" s="65" t="s">
        <v>352</v>
      </c>
    </row>
    <row r="4" spans="1:3" ht="15.75" customHeight="1">
      <c r="A4" s="55" t="s">
        <v>290</v>
      </c>
      <c r="B4" s="57" t="s">
        <v>310</v>
      </c>
      <c r="C4" s="63">
        <v>71.17260784701895</v>
      </c>
    </row>
    <row r="5" spans="1:3" ht="15.75" customHeight="1">
      <c r="A5" s="58">
        <v>1</v>
      </c>
      <c r="B5" s="57" t="s">
        <v>318</v>
      </c>
      <c r="C5" s="63">
        <v>86.67205247048973</v>
      </c>
    </row>
    <row r="6" spans="1:3" ht="15.75" customHeight="1">
      <c r="A6" s="58">
        <v>2</v>
      </c>
      <c r="B6" s="57" t="s">
        <v>339</v>
      </c>
      <c r="C6" s="63">
        <v>83.76056966066966</v>
      </c>
    </row>
    <row r="7" spans="1:3" ht="15.75" customHeight="1">
      <c r="A7" s="58">
        <v>3</v>
      </c>
      <c r="B7" s="57" t="s">
        <v>338</v>
      </c>
      <c r="C7" s="63">
        <v>81.51003024359969</v>
      </c>
    </row>
    <row r="8" spans="1:3" ht="15.75" customHeight="1">
      <c r="A8" s="58">
        <v>4</v>
      </c>
      <c r="B8" s="57" t="s">
        <v>343</v>
      </c>
      <c r="C8" s="63">
        <v>79.02312616779471</v>
      </c>
    </row>
    <row r="9" spans="1:3" ht="15.75" customHeight="1">
      <c r="A9" s="58">
        <v>5</v>
      </c>
      <c r="B9" s="57" t="s">
        <v>328</v>
      </c>
      <c r="C9" s="63">
        <v>78.97287283917768</v>
      </c>
    </row>
    <row r="10" spans="1:3" ht="15.75" customHeight="1">
      <c r="A10" s="58">
        <v>6</v>
      </c>
      <c r="B10" s="57" t="s">
        <v>342</v>
      </c>
      <c r="C10" s="63">
        <v>78.13183610480881</v>
      </c>
    </row>
    <row r="11" spans="1:3" ht="15.75" customHeight="1">
      <c r="A11" s="58">
        <v>7</v>
      </c>
      <c r="B11" s="57" t="s">
        <v>341</v>
      </c>
      <c r="C11" s="63">
        <v>78.07588567959013</v>
      </c>
    </row>
    <row r="12" spans="1:3" ht="15.75" customHeight="1">
      <c r="A12" s="58">
        <v>8</v>
      </c>
      <c r="B12" s="57" t="s">
        <v>331</v>
      </c>
      <c r="C12" s="63">
        <v>77.76107251291161</v>
      </c>
    </row>
    <row r="13" spans="1:3" ht="15.75" customHeight="1">
      <c r="A13" s="58">
        <v>9</v>
      </c>
      <c r="B13" s="57" t="s">
        <v>344</v>
      </c>
      <c r="C13" s="63">
        <v>77.74278016014573</v>
      </c>
    </row>
    <row r="14" spans="1:3" ht="15.75" customHeight="1">
      <c r="A14" s="58">
        <v>10</v>
      </c>
      <c r="B14" s="57" t="s">
        <v>333</v>
      </c>
      <c r="C14" s="63">
        <v>77.5818683205207</v>
      </c>
    </row>
    <row r="15" spans="1:3" ht="15.75" customHeight="1">
      <c r="A15" s="58">
        <v>11</v>
      </c>
      <c r="B15" s="57" t="s">
        <v>334</v>
      </c>
      <c r="C15" s="63">
        <v>76.34133761520361</v>
      </c>
    </row>
    <row r="16" spans="1:3" ht="15.75" customHeight="1">
      <c r="A16" s="58">
        <v>12</v>
      </c>
      <c r="B16" s="57" t="s">
        <v>330</v>
      </c>
      <c r="C16" s="63">
        <v>75.50288276745675</v>
      </c>
    </row>
    <row r="17" spans="1:3" ht="15.75" customHeight="1">
      <c r="A17" s="58">
        <v>13</v>
      </c>
      <c r="B17" s="57" t="s">
        <v>335</v>
      </c>
      <c r="C17" s="63">
        <v>75.47980521340591</v>
      </c>
    </row>
    <row r="18" spans="1:3" ht="15.75" customHeight="1">
      <c r="A18" s="58">
        <v>14</v>
      </c>
      <c r="B18" s="57" t="s">
        <v>337</v>
      </c>
      <c r="C18" s="63">
        <v>75.38114910916205</v>
      </c>
    </row>
    <row r="19" spans="1:3" ht="15.75" customHeight="1">
      <c r="A19" s="58">
        <v>15</v>
      </c>
      <c r="B19" s="57" t="s">
        <v>332</v>
      </c>
      <c r="C19" s="63">
        <v>75.2642239033936</v>
      </c>
    </row>
    <row r="20" spans="1:3" ht="15.75" customHeight="1">
      <c r="A20" s="58">
        <v>16</v>
      </c>
      <c r="B20" s="57" t="s">
        <v>319</v>
      </c>
      <c r="C20" s="63">
        <v>75.19422392560072</v>
      </c>
    </row>
    <row r="21" spans="1:3" ht="15.75" customHeight="1">
      <c r="A21" s="58">
        <v>17</v>
      </c>
      <c r="B21" s="57" t="s">
        <v>326</v>
      </c>
      <c r="C21" s="63">
        <v>73.51776498906726</v>
      </c>
    </row>
    <row r="22" spans="1:3" ht="15.75" customHeight="1">
      <c r="A22" s="58">
        <v>18</v>
      </c>
      <c r="B22" s="57" t="s">
        <v>321</v>
      </c>
      <c r="C22" s="63">
        <v>73.23678310253412</v>
      </c>
    </row>
    <row r="23" spans="1:3" ht="15.75" customHeight="1">
      <c r="A23" s="58">
        <v>19</v>
      </c>
      <c r="B23" s="57" t="s">
        <v>325</v>
      </c>
      <c r="C23" s="63">
        <v>72.69677368501432</v>
      </c>
    </row>
    <row r="24" spans="1:3" ht="15.75" customHeight="1">
      <c r="A24" s="58">
        <v>20</v>
      </c>
      <c r="B24" s="57" t="s">
        <v>322</v>
      </c>
      <c r="C24" s="63">
        <v>72.18721997946852</v>
      </c>
    </row>
    <row r="25" spans="1:3" ht="15.75" customHeight="1">
      <c r="A25" s="58">
        <v>21</v>
      </c>
      <c r="B25" s="57" t="s">
        <v>347</v>
      </c>
      <c r="C25" s="63">
        <v>71.2578286705523</v>
      </c>
    </row>
    <row r="26" spans="1:3" ht="15.75" customHeight="1">
      <c r="A26" s="58">
        <v>22</v>
      </c>
      <c r="B26" s="57" t="s">
        <v>340</v>
      </c>
      <c r="C26" s="63">
        <v>70.90834122004449</v>
      </c>
    </row>
    <row r="27" spans="1:3" ht="15.75" customHeight="1">
      <c r="A27" s="58">
        <v>23</v>
      </c>
      <c r="B27" s="57" t="s">
        <v>336</v>
      </c>
      <c r="C27" s="63">
        <v>70.80417784396748</v>
      </c>
    </row>
    <row r="28" spans="1:3" ht="15.75" customHeight="1">
      <c r="A28" s="58">
        <v>24</v>
      </c>
      <c r="B28" s="57" t="s">
        <v>327</v>
      </c>
      <c r="C28" s="63">
        <v>70.25833633570025</v>
      </c>
    </row>
    <row r="29" spans="1:3" ht="15.75" customHeight="1">
      <c r="A29" s="58">
        <v>25</v>
      </c>
      <c r="B29" s="57" t="s">
        <v>324</v>
      </c>
      <c r="C29" s="63">
        <v>69.7349609324307</v>
      </c>
    </row>
    <row r="30" spans="1:3" ht="15.75" customHeight="1">
      <c r="A30" s="58">
        <v>26</v>
      </c>
      <c r="B30" s="57" t="s">
        <v>317</v>
      </c>
      <c r="C30" s="63">
        <v>67.85715694451444</v>
      </c>
    </row>
    <row r="31" spans="1:3" ht="15.75" customHeight="1">
      <c r="A31" s="58">
        <v>27</v>
      </c>
      <c r="B31" s="57" t="s">
        <v>348</v>
      </c>
      <c r="C31" s="63">
        <v>67.82728202065606</v>
      </c>
    </row>
    <row r="32" spans="1:3" ht="15.75" customHeight="1">
      <c r="A32" s="58">
        <v>28</v>
      </c>
      <c r="B32" s="57" t="s">
        <v>345</v>
      </c>
      <c r="C32" s="63">
        <v>67.72211214707725</v>
      </c>
    </row>
    <row r="33" spans="1:3" ht="15.75" customHeight="1">
      <c r="A33" s="58">
        <v>29</v>
      </c>
      <c r="B33" s="57" t="s">
        <v>313</v>
      </c>
      <c r="C33" s="63">
        <v>67.42650457231338</v>
      </c>
    </row>
    <row r="34" spans="1:3" ht="15.75" customHeight="1">
      <c r="A34" s="58">
        <v>30</v>
      </c>
      <c r="B34" s="57" t="s">
        <v>320</v>
      </c>
      <c r="C34" s="63">
        <v>66.98290834392154</v>
      </c>
    </row>
    <row r="35" spans="1:3" ht="15.75" customHeight="1">
      <c r="A35" s="58">
        <v>31</v>
      </c>
      <c r="B35" s="57" t="s">
        <v>314</v>
      </c>
      <c r="C35" s="63">
        <v>66.62756501978963</v>
      </c>
    </row>
    <row r="36" spans="1:3" ht="15.75" customHeight="1">
      <c r="A36" s="58">
        <v>32</v>
      </c>
      <c r="B36" s="57" t="s">
        <v>329</v>
      </c>
      <c r="C36" s="63">
        <v>64.88552463014962</v>
      </c>
    </row>
    <row r="37" spans="1:3" ht="15.75" customHeight="1">
      <c r="A37" s="58">
        <v>33</v>
      </c>
      <c r="B37" s="57" t="s">
        <v>311</v>
      </c>
      <c r="C37" s="63">
        <v>63.67507053023375</v>
      </c>
    </row>
    <row r="38" spans="1:3" ht="15.75" customHeight="1">
      <c r="A38" s="58">
        <v>34</v>
      </c>
      <c r="B38" s="57" t="s">
        <v>349</v>
      </c>
      <c r="C38" s="63">
        <v>55.11200910196556</v>
      </c>
    </row>
  </sheetData>
  <sheetProtection/>
  <mergeCells count="1">
    <mergeCell ref="A1:I1"/>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2015-07-25T22:24:34Z</dcterms:created>
  <dcterms:modified xsi:type="dcterms:W3CDTF">2015-07-25T23:31:37Z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